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5nH8VlRvdB7EshYp+rwFNjRzA1UsiSbACPxHU6AWRFZ6sS5Wof95MJYCfieHZ3OJe/fhk68InG6vdmjEAXIxVg==" workbookSaltValue="SxRoaaipXNwgTo93R/tbVg==" workbookSpinCount="100000" lockStructure="1"/>
  <bookViews>
    <workbookView xWindow="-120" yWindow="-120" windowWidth="20730" windowHeight="11160" tabRatio="707"/>
  </bookViews>
  <sheets>
    <sheet name="Journal" sheetId="1" r:id="rId1"/>
    <sheet name="Adjustments" sheetId="14" r:id="rId2"/>
    <sheet name="Profit and Loss Account" sheetId="3" state="hidden" r:id="rId3"/>
    <sheet name="Balance Sheet" sheetId="10" state="hidden" r:id="rId4"/>
    <sheet name="ECPN" sheetId="12" state="hidden" r:id="rId5"/>
    <sheet name="Balance" sheetId="15" r:id="rId6"/>
    <sheet name="P&amp;L Account" sheetId="16" r:id="rId7"/>
    <sheet name="List of Accounts" sheetId="13" state="hidden" r:id="rId8"/>
    <sheet name="PGC" sheetId="11" state="hidden" r:id="rId9"/>
  </sheets>
  <definedNames>
    <definedName name="Cuentas">'List of Accounts'!$A$1:$A$527</definedName>
    <definedName name="Plan1">PGC!$A$3:$A$470</definedName>
    <definedName name="Plan2">PGC!$A$3:$B$470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4" l="1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6" i="14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6" i="1"/>
  <c r="E3" i="1"/>
  <c r="F36" i="15" l="1"/>
  <c r="E36" i="15"/>
  <c r="F33" i="15"/>
  <c r="F26" i="15" s="1"/>
  <c r="E33" i="15"/>
  <c r="E26" i="15" s="1"/>
  <c r="F29" i="15"/>
  <c r="E29" i="15"/>
  <c r="F17" i="15"/>
  <c r="E17" i="15"/>
  <c r="F19" i="15"/>
  <c r="E19" i="15"/>
  <c r="F6" i="15"/>
  <c r="F39" i="15" s="1"/>
  <c r="E6" i="15"/>
  <c r="E39" i="15" s="1"/>
  <c r="F7" i="15"/>
  <c r="E7" i="15"/>
  <c r="C7" i="15"/>
  <c r="C20" i="15"/>
  <c r="B20" i="15"/>
  <c r="C34" i="15"/>
  <c r="C36" i="15"/>
  <c r="B36" i="15"/>
  <c r="B34" i="15"/>
  <c r="C29" i="15"/>
  <c r="B29" i="15"/>
  <c r="C26" i="15"/>
  <c r="B26" i="15"/>
  <c r="C24" i="15"/>
  <c r="C12" i="15"/>
  <c r="B12" i="15"/>
  <c r="B7" i="15"/>
  <c r="B6" i="15" s="1"/>
  <c r="C6" i="15"/>
  <c r="C39" i="15" s="1"/>
  <c r="B24" i="15" l="1"/>
  <c r="B39" i="15" s="1"/>
  <c r="B42" i="16"/>
  <c r="B27" i="16"/>
  <c r="B34" i="16" s="1"/>
  <c r="B24" i="16"/>
  <c r="B20" i="16"/>
  <c r="B17" i="16"/>
  <c r="B14" i="16"/>
  <c r="B6" i="16"/>
  <c r="B43" i="16" l="1"/>
  <c r="B45" i="16" s="1"/>
  <c r="F405" i="11" l="1"/>
  <c r="C4" i="14"/>
  <c r="D3" i="14"/>
  <c r="B1" i="3" l="1"/>
  <c r="B1" i="10"/>
  <c r="F404" i="11" l="1"/>
  <c r="F348" i="11"/>
  <c r="C6" i="12" l="1"/>
  <c r="C3" i="10"/>
  <c r="C3" i="3"/>
  <c r="H471" i="11" l="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3" i="11"/>
  <c r="F471" i="11" l="1"/>
  <c r="C97" i="10"/>
  <c r="C91" i="10"/>
  <c r="C78" i="10"/>
  <c r="C73" i="10"/>
  <c r="C40" i="10"/>
  <c r="C31" i="10"/>
  <c r="C20" i="10"/>
  <c r="C14" i="10"/>
  <c r="C7" i="10"/>
  <c r="C71" i="10" l="1"/>
  <c r="C5" i="10"/>
  <c r="C27" i="10"/>
  <c r="C87" i="10"/>
  <c r="C48" i="10" l="1"/>
  <c r="C44" i="3"/>
  <c r="C24" i="3"/>
  <c r="C65" i="3"/>
  <c r="C52" i="3"/>
  <c r="C48" i="3"/>
  <c r="C41" i="3"/>
  <c r="C35" i="3"/>
  <c r="C32" i="3"/>
  <c r="C17" i="3"/>
  <c r="C12" i="3"/>
  <c r="C7" i="3"/>
  <c r="C20" i="3" l="1"/>
  <c r="C39" i="3" s="1"/>
  <c r="C56" i="3"/>
  <c r="C58" i="3" l="1"/>
  <c r="C62" i="3" s="1"/>
  <c r="C69" i="3" s="1"/>
  <c r="C63" i="10" s="1"/>
  <c r="C55" i="10" s="1"/>
  <c r="C53" i="10" s="1"/>
  <c r="C107" i="10" s="1"/>
</calcChain>
</file>

<file path=xl/sharedStrings.xml><?xml version="1.0" encoding="utf-8"?>
<sst xmlns="http://schemas.openxmlformats.org/spreadsheetml/2006/main" count="3044" uniqueCount="816">
  <si>
    <t>I. Capital</t>
  </si>
  <si>
    <t xml:space="preserve"> Capital</t>
  </si>
  <si>
    <t>Columna1</t>
  </si>
  <si>
    <t>Columna2</t>
  </si>
  <si>
    <t>ESTADO DE CAMBIOS EN EL PATRIMONIO NETO</t>
  </si>
  <si>
    <t>ESTADO DE INGRESOS Y GASTOS RECONOCIDOS</t>
  </si>
  <si>
    <t>A) Resultado de la cuenta de pérdidas y ganancias</t>
  </si>
  <si>
    <t>Ingresos y gastos imputados directamente al patrimonio neto</t>
  </si>
  <si>
    <t>I. Por valoración de instrumentos financieros</t>
  </si>
  <si>
    <t>1. Activos financieros disponibles para la venta</t>
  </si>
  <si>
    <t>2. Otros ingresos/gastos</t>
  </si>
  <si>
    <t>II. Por coberturas de flujos de efectivo</t>
  </si>
  <si>
    <t>III. Subvenciones, donaciones y legados recibidos</t>
  </si>
  <si>
    <t>IV. Por ganancias y pérdidas actuariales y otros ajustes</t>
  </si>
  <si>
    <t>V. Efecto impositivo</t>
  </si>
  <si>
    <t>B) Total ingresos y gastos imputados directamente al patrimonio neto</t>
  </si>
  <si>
    <t>Transferencias a la cuenta de pérdidas y ganancias</t>
  </si>
  <si>
    <t>VI. Por valoración de instrumentos financieros</t>
  </si>
  <si>
    <t>VII. Por coberturas de flujos de efectivo</t>
  </si>
  <si>
    <t>VIII. Subvenciones, donaciones y legados recibidos</t>
  </si>
  <si>
    <t>IX. Efecto impositivo</t>
  </si>
  <si>
    <t>C) Total transferencias a la cuenta de pérdidas y ganancias</t>
  </si>
  <si>
    <t>TOTAL DE INGRESOS Y GASTOS RECONOCIDOS (A + B + C)</t>
  </si>
  <si>
    <t>C46</t>
  </si>
  <si>
    <t>Columna3</t>
  </si>
  <si>
    <t>Columna4</t>
  </si>
  <si>
    <t>SALDO</t>
  </si>
  <si>
    <t>TEMP DEBE</t>
  </si>
  <si>
    <t>TEMP HABER</t>
  </si>
  <si>
    <t>NUMEROS</t>
  </si>
  <si>
    <t>CONCEPT</t>
  </si>
  <si>
    <t>EPIGRAFES</t>
  </si>
  <si>
    <t>C80</t>
  </si>
  <si>
    <t>Activos</t>
  </si>
  <si>
    <t>Columna5</t>
  </si>
  <si>
    <t>Pasivo</t>
  </si>
  <si>
    <t>Columna6</t>
  </si>
  <si>
    <t>600-602</t>
  </si>
  <si>
    <t>606-6062</t>
  </si>
  <si>
    <t>608-6092</t>
  </si>
  <si>
    <t>610-6993</t>
  </si>
  <si>
    <t>700-705</t>
  </si>
  <si>
    <t>706-7094</t>
  </si>
  <si>
    <t>710-793</t>
  </si>
  <si>
    <t>2000-3960</t>
  </si>
  <si>
    <t>1000-1990</t>
  </si>
  <si>
    <t>4000-4035</t>
  </si>
  <si>
    <t>4060-4070</t>
  </si>
  <si>
    <t>4037-4050</t>
  </si>
  <si>
    <t>4300-4336</t>
  </si>
  <si>
    <t>4080-4190</t>
  </si>
  <si>
    <t>4338-4360</t>
  </si>
  <si>
    <t>4400-4600</t>
  </si>
  <si>
    <t>4370-4380</t>
  </si>
  <si>
    <t>4700-4745</t>
  </si>
  <si>
    <t>4750-4790</t>
  </si>
  <si>
    <t>5300-5840</t>
  </si>
  <si>
    <t>4850-5297</t>
  </si>
  <si>
    <t>5850-5994</t>
  </si>
  <si>
    <t>Gastos</t>
  </si>
  <si>
    <t>Ingresos</t>
  </si>
  <si>
    <t>TOTAL</t>
  </si>
  <si>
    <t>Columna7</t>
  </si>
  <si>
    <t>A</t>
  </si>
  <si>
    <t>P</t>
  </si>
  <si>
    <t>4610-4660</t>
  </si>
  <si>
    <t>G</t>
  </si>
  <si>
    <t>I</t>
  </si>
  <si>
    <t>C57</t>
  </si>
  <si>
    <t>C13</t>
  </si>
  <si>
    <t>C8</t>
  </si>
  <si>
    <t>C98</t>
  </si>
  <si>
    <t>C32</t>
  </si>
  <si>
    <t>C9</t>
  </si>
  <si>
    <t>C33</t>
  </si>
  <si>
    <t>C10</t>
  </si>
  <si>
    <t>AUTOR</t>
  </si>
  <si>
    <t>C60</t>
  </si>
  <si>
    <t>C58</t>
  </si>
  <si>
    <t>C65</t>
  </si>
  <si>
    <t>C59</t>
  </si>
  <si>
    <t>C62</t>
  </si>
  <si>
    <t>PN</t>
  </si>
  <si>
    <t>C15</t>
  </si>
  <si>
    <t>C29</t>
  </si>
  <si>
    <t>AN</t>
  </si>
  <si>
    <t>C69</t>
  </si>
  <si>
    <t>C67</t>
  </si>
  <si>
    <t>C74</t>
  </si>
  <si>
    <t>C77</t>
  </si>
  <si>
    <t>C75</t>
  </si>
  <si>
    <t>C76</t>
  </si>
  <si>
    <t>C79</t>
  </si>
  <si>
    <t>C83</t>
  </si>
  <si>
    <t>C82</t>
  </si>
  <si>
    <t>C81</t>
  </si>
  <si>
    <t>C11</t>
  </si>
  <si>
    <t>C12</t>
  </si>
  <si>
    <t>C16</t>
  </si>
  <si>
    <t>C18</t>
  </si>
  <si>
    <t>C17</t>
  </si>
  <si>
    <t>C19</t>
  </si>
  <si>
    <t>1600</t>
  </si>
  <si>
    <t>1610</t>
  </si>
  <si>
    <t>1620</t>
  </si>
  <si>
    <t>163</t>
  </si>
  <si>
    <t>1530</t>
  </si>
  <si>
    <t>1540</t>
  </si>
  <si>
    <t>2400</t>
  </si>
  <si>
    <t>2410</t>
  </si>
  <si>
    <t>2420</t>
  </si>
  <si>
    <t>C21</t>
  </si>
  <si>
    <t>C23</t>
  </si>
  <si>
    <t>C22</t>
  </si>
  <si>
    <t>C24</t>
  </si>
  <si>
    <t>C30</t>
  </si>
  <si>
    <t>C99</t>
  </si>
  <si>
    <t>C100</t>
  </si>
  <si>
    <t>C104</t>
  </si>
  <si>
    <t>C34</t>
  </si>
  <si>
    <t>C35</t>
  </si>
  <si>
    <t>C36</t>
  </si>
  <si>
    <t>C37</t>
  </si>
  <si>
    <t>C101</t>
  </si>
  <si>
    <t>C103</t>
  </si>
  <si>
    <t>C102</t>
  </si>
  <si>
    <t>C45</t>
  </si>
  <si>
    <t>C105</t>
  </si>
  <si>
    <t>C92</t>
  </si>
  <si>
    <t>C95</t>
  </si>
  <si>
    <t>C96</t>
  </si>
  <si>
    <t>C93</t>
  </si>
  <si>
    <t>C94</t>
  </si>
  <si>
    <t>C90</t>
  </si>
  <si>
    <t>C39</t>
  </si>
  <si>
    <t>C41</t>
  </si>
  <si>
    <t>C43</t>
  </si>
  <si>
    <t>C44</t>
  </si>
  <si>
    <t>C42</t>
  </si>
  <si>
    <t>C64</t>
  </si>
  <si>
    <t>C89</t>
  </si>
  <si>
    <t>C14</t>
  </si>
  <si>
    <t>C25</t>
  </si>
  <si>
    <t>C26</t>
  </si>
  <si>
    <t>C28</t>
  </si>
  <si>
    <t>C47</t>
  </si>
  <si>
    <t>C49</t>
  </si>
  <si>
    <t>C53</t>
  </si>
  <si>
    <t>C27</t>
  </si>
  <si>
    <t>C51</t>
  </si>
  <si>
    <t>C54</t>
  </si>
  <si>
    <t>C31</t>
  </si>
  <si>
    <t>GN</t>
  </si>
  <si>
    <t>FRANCISCO JOSÉ GONZÁLEZ SÁNCHEZ PROFESOR CEU SAN PABLO</t>
  </si>
  <si>
    <t>Version</t>
  </si>
  <si>
    <t>V2</t>
  </si>
  <si>
    <t xml:space="preserve">SOFTWARE CONTABLE EDUCATIVO. TODOS LOS DERECHOS RESERVADOS © </t>
  </si>
  <si>
    <t>C61</t>
  </si>
  <si>
    <t>Company:</t>
  </si>
  <si>
    <t>ENDING PERIOD DATE</t>
  </si>
  <si>
    <t>OUT OF BALANCE</t>
  </si>
  <si>
    <t>Date</t>
  </si>
  <si>
    <t>Account</t>
  </si>
  <si>
    <t>Description</t>
  </si>
  <si>
    <t xml:space="preserve"> Debit</t>
  </si>
  <si>
    <t>Credit</t>
  </si>
  <si>
    <t>PROFIT AND LOSS ACCOUNT</t>
  </si>
  <si>
    <t>A) CONTINUING OPERATIONS</t>
  </si>
  <si>
    <t>1.  Revenue</t>
  </si>
  <si>
    <t>a) Sales</t>
  </si>
  <si>
    <t>b) Services rendered</t>
  </si>
  <si>
    <t>2. Changes in inventories of finished goods and work in progress</t>
  </si>
  <si>
    <t>3. Work carried out by the company for assets</t>
  </si>
  <si>
    <t>4.  Supplies</t>
  </si>
  <si>
    <t>a) Merchandise used</t>
  </si>
  <si>
    <t>b) Raw materials and other consumables used</t>
  </si>
  <si>
    <t>c) Subcontracted work</t>
  </si>
  <si>
    <t>d) Impairment of merchandise, raw materials and other supplies</t>
  </si>
  <si>
    <t>5.  Other operating income</t>
  </si>
  <si>
    <t>a) Non-trading and other operating income</t>
  </si>
  <si>
    <t>b) Operating grants taken to income</t>
  </si>
  <si>
    <t>6.  Personnel expenses</t>
  </si>
  <si>
    <t>a) Salaries and wages</t>
  </si>
  <si>
    <t>b) Employee benefits expense</t>
  </si>
  <si>
    <t>c) Provisions</t>
  </si>
  <si>
    <t>7. Other operating expenses</t>
  </si>
  <si>
    <t>a) External services</t>
  </si>
  <si>
    <t>b) Taxes</t>
  </si>
  <si>
    <t>c) Losses, impairment and changes in trade provisions</t>
  </si>
  <si>
    <t>d) Other operating expenses</t>
  </si>
  <si>
    <t>8. Amortisation and depreciation</t>
  </si>
  <si>
    <t>9. Non-financial and other capital grants</t>
  </si>
  <si>
    <t>10. Provision surpluses</t>
  </si>
  <si>
    <t>11. Impairment and gains/(losses) on disposal of fixed assets</t>
  </si>
  <si>
    <t>a) Impairment and losses</t>
  </si>
  <si>
    <t>b) Gains/(losses) on disposal and other</t>
  </si>
  <si>
    <t>11.bis Other</t>
  </si>
  <si>
    <t>a) Exceptional expenses</t>
  </si>
  <si>
    <t>b) Exceptional income</t>
  </si>
  <si>
    <t>A.1) RESULTS FROM OPERATING ACTIVITIES (1+2+3+4+5+6+7+8+9+10+11+11b)</t>
  </si>
  <si>
    <t>12.  Finance income</t>
  </si>
  <si>
    <t>a)  Dividends</t>
  </si>
  <si>
    <t>b)  Marketable securities and other financial instruments</t>
  </si>
  <si>
    <t>13. Finance expenses</t>
  </si>
  <si>
    <t>a) Group companies and associates</t>
  </si>
  <si>
    <t>b) Other</t>
  </si>
  <si>
    <t>c) Provision adjustments</t>
  </si>
  <si>
    <t>14. Change in fair value of financial instruments</t>
  </si>
  <si>
    <t>a) Trading portfolio and other</t>
  </si>
  <si>
    <t>b) Proceeds from available-for-sale financial assets</t>
  </si>
  <si>
    <t>15. Exchange gains/(losses)</t>
  </si>
  <si>
    <t>16.  Impairment and gains/(losses) on disposal of financial instruments</t>
  </si>
  <si>
    <t>A.2) NET FINANCE INCOME/(EXPENSE) (12+13+14+15+16)</t>
  </si>
  <si>
    <t>A.3) PROFIT/(LOSS) BEFORE INCOME TAX (A1 + A2)</t>
  </si>
  <si>
    <t>17.  Income tax expense</t>
  </si>
  <si>
    <t>A.4)  PROFIT/(LOSS) FROM CONTINUING OPERATIONS (A3+17)</t>
  </si>
  <si>
    <t>B)  DISCONTINUED OPERATIONS</t>
  </si>
  <si>
    <t>18.  Profit/(loss) from discontinued operations, net of income tax.</t>
  </si>
  <si>
    <t>A.5) PROFIT/(LOSS) FOR THE PERIOD (A4+18)</t>
  </si>
  <si>
    <t>Amounts expressed in euros</t>
  </si>
  <si>
    <t>ASSETS</t>
  </si>
  <si>
    <t>A) NON-CURRENT ASSETS</t>
  </si>
  <si>
    <t>I. Intangible assets</t>
  </si>
  <si>
    <t>1. Development</t>
  </si>
  <si>
    <t>2. Concessions</t>
  </si>
  <si>
    <t>2. Patents, licences, trademarks and similar rights</t>
  </si>
  <si>
    <t>4. Goodwill</t>
  </si>
  <si>
    <t>5. Computer software</t>
  </si>
  <si>
    <t>6. Other intangible assets</t>
  </si>
  <si>
    <t>II.  Property, plant and equipment</t>
  </si>
  <si>
    <t>1. Land and buildings</t>
  </si>
  <si>
    <t>2.  Technical installations and other items</t>
  </si>
  <si>
    <t>3.  Under construction and advances</t>
  </si>
  <si>
    <t>III.  Investment property</t>
  </si>
  <si>
    <t>IV. Non-current investments in group companies and associates</t>
  </si>
  <si>
    <t>V.  Non-current investments</t>
  </si>
  <si>
    <t>1. Equity instruments</t>
  </si>
  <si>
    <t>2.  Loans to third parties</t>
  </si>
  <si>
    <t>3.  Debt securities</t>
  </si>
  <si>
    <t>4.  Other financial assets</t>
  </si>
  <si>
    <t>VI.  Deferred tax assets</t>
  </si>
  <si>
    <t>B) CURRENT ASSETS</t>
  </si>
  <si>
    <t>I. Non-current assets held for sale</t>
  </si>
  <si>
    <t>II.  Inventories</t>
  </si>
  <si>
    <t>III.  Trade and other receivables</t>
  </si>
  <si>
    <t xml:space="preserve"> 1. Trade receivables</t>
  </si>
  <si>
    <t xml:space="preserve"> 2. Trade receivables from group companies and associates</t>
  </si>
  <si>
    <t xml:space="preserve"> 3. Other receivables</t>
  </si>
  <si>
    <t xml:space="preserve"> 4.  Personnel</t>
  </si>
  <si>
    <t xml:space="preserve"> 5. Current tax assets</t>
  </si>
  <si>
    <t xml:space="preserve"> 6. Public entities, other</t>
  </si>
  <si>
    <t xml:space="preserve"> 7. Receivable on called-up capital</t>
  </si>
  <si>
    <t>IV.  Current investments in group companies and associates</t>
  </si>
  <si>
    <t>V. Current investments</t>
  </si>
  <si>
    <t xml:space="preserve"> 1. Equity instruments</t>
  </si>
  <si>
    <t xml:space="preserve"> 2. Loans to companies</t>
  </si>
  <si>
    <t xml:space="preserve"> 3. Debt securities</t>
  </si>
  <si>
    <t xml:space="preserve"> 4. Other financial assets</t>
  </si>
  <si>
    <t>VI. Prepayments for current assets</t>
  </si>
  <si>
    <t>VII.  Cash and cash equivalents</t>
  </si>
  <si>
    <t>TOTAL ASSETS (A + B)</t>
  </si>
  <si>
    <t>EQUITY AND LIABILITIES</t>
  </si>
  <si>
    <t>A) EQUITY</t>
  </si>
  <si>
    <t>A-1)  Capital and reserves without valuation adjustments</t>
  </si>
  <si>
    <t>II.  Share premium</t>
  </si>
  <si>
    <t>III. Reserves</t>
  </si>
  <si>
    <t>IV.  (Own shares and equity holdings)</t>
  </si>
  <si>
    <t>V.  Prior periods’ profit and loss</t>
  </si>
  <si>
    <t>VI.  Other equity holder contributions</t>
  </si>
  <si>
    <t>VII. Profit/(loss) for the period</t>
  </si>
  <si>
    <t>VIII.  (Interim dividend)</t>
  </si>
  <si>
    <t>IX. Other equity instruments</t>
  </si>
  <si>
    <t>A-2) Valuation adjustments</t>
  </si>
  <si>
    <t>A-3) Grants, donations and bequests received</t>
  </si>
  <si>
    <t>B) NON-CURRENT LIABILITIES</t>
  </si>
  <si>
    <t>I. Non-current provisions</t>
  </si>
  <si>
    <t>1. Long-term employee benefits</t>
  </si>
  <si>
    <t>2.  Environmental actions</t>
  </si>
  <si>
    <t>3. Restructuring costs</t>
  </si>
  <si>
    <t>4. Other provisions</t>
  </si>
  <si>
    <t>II. Non-current payables</t>
  </si>
  <si>
    <t>1. Bonds and other marketable securities</t>
  </si>
  <si>
    <t>2.  Debt with financial institutions</t>
  </si>
  <si>
    <t>3.  Finance lease payables</t>
  </si>
  <si>
    <t>4. Other finalcial liabilities</t>
  </si>
  <si>
    <t>III. Group companies and associates, non-current</t>
  </si>
  <si>
    <t>IV. Deferred tax liabilities</t>
  </si>
  <si>
    <t>V. Non-current accruals</t>
  </si>
  <si>
    <t>C) CURRENT LIABILITIES</t>
  </si>
  <si>
    <t>I.  Liabilities associated with non-current assets held for sale</t>
  </si>
  <si>
    <t>II. Current provisions</t>
  </si>
  <si>
    <t>III. Current payables</t>
  </si>
  <si>
    <t xml:space="preserve"> 1. Bonds and other marketable securities</t>
  </si>
  <si>
    <t xml:space="preserve"> 2. Debt with financial institutions</t>
  </si>
  <si>
    <t xml:space="preserve"> 3. Finance lease payables</t>
  </si>
  <si>
    <t xml:space="preserve"> 4. Other financial liabilities</t>
  </si>
  <si>
    <t>IV. Group companies and associates, current</t>
  </si>
  <si>
    <t>V.  Trade and other payables</t>
  </si>
  <si>
    <t xml:space="preserve"> 1. Suppliers</t>
  </si>
  <si>
    <t xml:space="preserve"> 2. Suppliers, group companies and associates</t>
  </si>
  <si>
    <t xml:space="preserve"> 3. Other payables</t>
  </si>
  <si>
    <t xml:space="preserve"> 4. Personnel (salaries payable)</t>
  </si>
  <si>
    <t xml:space="preserve"> 5. Current tax liabilities</t>
  </si>
  <si>
    <t xml:space="preserve"> 7. Advances from customers</t>
  </si>
  <si>
    <t>VI. Current accruals</t>
  </si>
  <si>
    <t>TOTAL EQUITY AND LIABILITIES (A + B + C)</t>
  </si>
  <si>
    <t xml:space="preserve"> Share capital</t>
  </si>
  <si>
    <t xml:space="preserve"> Assigned capital</t>
  </si>
  <si>
    <t xml:space="preserve"> Uncalled capital</t>
  </si>
  <si>
    <t xml:space="preserve"> Own shares or equity holdings in special situations</t>
  </si>
  <si>
    <t xml:space="preserve"> Own shares or equity holdings for reduction of capital</t>
  </si>
  <si>
    <t xml:space="preserve"> Share premium or additional paid-in capital</t>
  </si>
  <si>
    <t xml:space="preserve"> Other equity instruments</t>
  </si>
  <si>
    <t xml:space="preserve"> Legal reserve</t>
  </si>
  <si>
    <t xml:space="preserve"> Voluntary reserves</t>
  </si>
  <si>
    <t xml:space="preserve"> Reserves for parent company shares or equity holdings</t>
  </si>
  <si>
    <t xml:space="preserve"> Statutory reserves</t>
  </si>
  <si>
    <t xml:space="preserve"> Redeemed capital reserve</t>
  </si>
  <si>
    <t xml:space="preserve"> Goodwill reserve</t>
  </si>
  <si>
    <t xml:space="preserve"> Reserves for own shares accepted as collateral</t>
  </si>
  <si>
    <t xml:space="preserve"> Reserves for actuarial gains and losses and other adjustments</t>
  </si>
  <si>
    <t xml:space="preserve"> Contributions from equity holders or owners</t>
  </si>
  <si>
    <t xml:space="preserve"> Differences on translation of capital to euros</t>
  </si>
  <si>
    <t xml:space="preserve"> Retained earnings</t>
  </si>
  <si>
    <t xml:space="preserve"> Prior periods’ losses</t>
  </si>
  <si>
    <t xml:space="preserve"> Profit/loss for the period</t>
  </si>
  <si>
    <t xml:space="preserve"> Government capital grants</t>
  </si>
  <si>
    <t xml:space="preserve"> Capital donations and bequests</t>
  </si>
  <si>
    <t xml:space="preserve"> Other grants, donations and bequests</t>
  </si>
  <si>
    <t xml:space="preserve"> Valuation adjustments to available-for-sale financial assets</t>
  </si>
  <si>
    <t xml:space="preserve"> Hedging transactions</t>
  </si>
  <si>
    <t xml:space="preserve"> Translation differences</t>
  </si>
  <si>
    <t xml:space="preserve"> Valuation adjustments to non-current assets and disposal groups held for sale</t>
  </si>
  <si>
    <t xml:space="preserve"> Deferred tax income</t>
  </si>
  <si>
    <t xml:space="preserve"> Provisions for long-term employee benefits</t>
  </si>
  <si>
    <t xml:space="preserve"> Provisions for taxes</t>
  </si>
  <si>
    <t xml:space="preserve"> Provisions for other liabilities</t>
  </si>
  <si>
    <t xml:space="preserve"> Provisions for dismantlement, removal or restoration of fixed assets</t>
  </si>
  <si>
    <t xml:space="preserve"> Provisions for environmental actions</t>
  </si>
  <si>
    <t xml:space="preserve"> Provisions for restructuring costs</t>
  </si>
  <si>
    <t xml:space="preserve"> Provisions for share-based payment transactions</t>
  </si>
  <si>
    <t xml:space="preserve"> Non-current liability-classified shares or equity holdings</t>
  </si>
  <si>
    <t xml:space="preserve"> Liability-classified uncalled share capital or equity holdings</t>
  </si>
  <si>
    <t xml:space="preserve"> Liability-classified uncalled non-monetary contributions of shares or equity holdings</t>
  </si>
  <si>
    <t xml:space="preserve"> Non-current debt with related financial institutions</t>
  </si>
  <si>
    <t xml:space="preserve"> Non-current payables to suppliers of fixed assets, related parties</t>
  </si>
  <si>
    <t xml:space="preserve"> Non-current finance lease payables, related parties</t>
  </si>
  <si>
    <t xml:space="preserve"> Other non-current payables to related parties</t>
  </si>
  <si>
    <t xml:space="preserve"> Non-current debt with financial institutions</t>
  </si>
  <si>
    <t xml:space="preserve"> Non-current payables</t>
  </si>
  <si>
    <t xml:space="preserve"> Non-current payables convertible into grants, donations and bequests</t>
  </si>
  <si>
    <t xml:space="preserve"> Non-current payables to suppliers of fixed assets</t>
  </si>
  <si>
    <t xml:space="preserve"> Non-current finance lease payables</t>
  </si>
  <si>
    <t xml:space="preserve"> Non-current bills payable</t>
  </si>
  <si>
    <t xml:space="preserve"> Bonds and obligations</t>
  </si>
  <si>
    <t xml:space="preserve"> Convertible bonds and obligations</t>
  </si>
  <si>
    <t xml:space="preserve"> Other marketable securities</t>
  </si>
  <si>
    <t xml:space="preserve"> Non-current guarantees received</t>
  </si>
  <si>
    <t xml:space="preserve"> Advances of long-term sales</t>
  </si>
  <si>
    <t xml:space="preserve"> Non-current deposits received</t>
  </si>
  <si>
    <t xml:space="preserve"> Non-current financial guarantees</t>
  </si>
  <si>
    <t xml:space="preserve"> Research</t>
  </si>
  <si>
    <t xml:space="preserve"> Development</t>
  </si>
  <si>
    <t xml:space="preserve"> Administrative concessions</t>
  </si>
  <si>
    <t xml:space="preserve"> Industrial property</t>
  </si>
  <si>
    <t xml:space="preserve"> Goodwill</t>
  </si>
  <si>
    <t xml:space="preserve"> Leaseholds</t>
  </si>
  <si>
    <t xml:space="preserve"> Computer software</t>
  </si>
  <si>
    <t xml:space="preserve"> Advances for intangible assets</t>
  </si>
  <si>
    <t xml:space="preserve"> Land and natural resources</t>
  </si>
  <si>
    <t xml:space="preserve"> Buildings</t>
  </si>
  <si>
    <t xml:space="preserve"> Technical installations</t>
  </si>
  <si>
    <t xml:space="preserve"> Machinery</t>
  </si>
  <si>
    <t xml:space="preserve"> Equipment</t>
  </si>
  <si>
    <t xml:space="preserve"> Other installations</t>
  </si>
  <si>
    <t xml:space="preserve"> Furniture</t>
  </si>
  <si>
    <t xml:space="preserve"> Information technology equipment</t>
  </si>
  <si>
    <t xml:space="preserve"> Motor vehicles</t>
  </si>
  <si>
    <t xml:space="preserve"> Other property, plant and equipment</t>
  </si>
  <si>
    <t xml:space="preserve"> Investments in land and natural resources</t>
  </si>
  <si>
    <t xml:space="preserve"> Investments in buildings</t>
  </si>
  <si>
    <t xml:space="preserve"> Preparation of land and natural resources</t>
  </si>
  <si>
    <t xml:space="preserve"> Buildings under construction</t>
  </si>
  <si>
    <t xml:space="preserve"> Technical installations under assembly</t>
  </si>
  <si>
    <t xml:space="preserve"> Machinery under assembly</t>
  </si>
  <si>
    <t xml:space="preserve"> Information technology equipment under assembly</t>
  </si>
  <si>
    <t xml:space="preserve"> Advances for property, plant and equipment</t>
  </si>
  <si>
    <t xml:space="preserve"> Non-current investments in related parties</t>
  </si>
  <si>
    <t xml:space="preserve"> Non-current debt securities of related parties</t>
  </si>
  <si>
    <t xml:space="preserve"> Non-current loans to related parties</t>
  </si>
  <si>
    <t xml:space="preserve"> Non-current uncalled equity holdings in related parties</t>
  </si>
  <si>
    <t xml:space="preserve"> Non-current investments in equity instruments</t>
  </si>
  <si>
    <t xml:space="preserve"> Non-current debt securities</t>
  </si>
  <si>
    <t xml:space="preserve"> Non-current loans</t>
  </si>
  <si>
    <t xml:space="preserve"> Non-current loans for disposal of fixed assets</t>
  </si>
  <si>
    <t xml:space="preserve"> Non-current loans to personnel</t>
  </si>
  <si>
    <t xml:space="preserve"> Non-current assets arising from derivative financial instruments</t>
  </si>
  <si>
    <t xml:space="preserve"> Reimbursement rights of insurance contracts for long-term employee benefits</t>
  </si>
  <si>
    <t xml:space="preserve"> Non-current deposits</t>
  </si>
  <si>
    <t xml:space="preserve"> Non-current uncalled equity holdings</t>
  </si>
  <si>
    <t xml:space="preserve"> Non-current guarantees extended</t>
  </si>
  <si>
    <t xml:space="preserve"> Non-current deposits extended</t>
  </si>
  <si>
    <t xml:space="preserve"> Accumulated amortisation of research</t>
  </si>
  <si>
    <t xml:space="preserve"> Accumulated amortisation of development</t>
  </si>
  <si>
    <t xml:space="preserve"> Accumulated amortisation of administrative concessions</t>
  </si>
  <si>
    <t xml:space="preserve"> Accumulated amortisation of industrial property</t>
  </si>
  <si>
    <t xml:space="preserve"> Accumulated amortisation of leaseholds</t>
  </si>
  <si>
    <t xml:space="preserve"> Accumulated amortisation of computer software</t>
  </si>
  <si>
    <t xml:space="preserve"> Accumulated depreciation of buildings</t>
  </si>
  <si>
    <t xml:space="preserve"> Accumulated depreciation of technical installations</t>
  </si>
  <si>
    <t xml:space="preserve"> Accumulated depreciation of machinery</t>
  </si>
  <si>
    <t xml:space="preserve"> Accumulated depreciation of equipment</t>
  </si>
  <si>
    <t xml:space="preserve"> Accumulated depreciation of other installations</t>
  </si>
  <si>
    <t xml:space="preserve"> Accumulated depreciation of furniture</t>
  </si>
  <si>
    <t xml:space="preserve"> Accumulated depreciation of information technology equipment</t>
  </si>
  <si>
    <t xml:space="preserve"> Accumulated depreciation of motor vehicles</t>
  </si>
  <si>
    <t xml:space="preserve"> Accumulated depreciation of other property, plant and equipment</t>
  </si>
  <si>
    <t xml:space="preserve"> Accumulated depreciation of investment property</t>
  </si>
  <si>
    <t xml:space="preserve"> Impairment of research</t>
  </si>
  <si>
    <t xml:space="preserve"> Impairment of development</t>
  </si>
  <si>
    <t xml:space="preserve"> Impairment of administrative concessions</t>
  </si>
  <si>
    <t xml:space="preserve"> Impairment of industrial property</t>
  </si>
  <si>
    <t xml:space="preserve"> Impairment of leaseholds</t>
  </si>
  <si>
    <t xml:space="preserve"> Impairment of computer software</t>
  </si>
  <si>
    <t xml:space="preserve"> Impairment of land and natural resources</t>
  </si>
  <si>
    <t xml:space="preserve"> Impairment of buildings</t>
  </si>
  <si>
    <t xml:space="preserve"> Impairment of technical installations</t>
  </si>
  <si>
    <t xml:space="preserve"> Impairment of machinery</t>
  </si>
  <si>
    <t xml:space="preserve"> Impairment of equipment</t>
  </si>
  <si>
    <t xml:space="preserve"> Impairment of other installations</t>
  </si>
  <si>
    <t xml:space="preserve"> Impairment of furniture</t>
  </si>
  <si>
    <t xml:space="preserve"> Impairment of information technology equipment</t>
  </si>
  <si>
    <t xml:space="preserve"> Impairment of motor vehicles</t>
  </si>
  <si>
    <t xml:space="preserve"> Impairment of other property, plant and equipment</t>
  </si>
  <si>
    <t xml:space="preserve"> Impairment  land and buildings as investments</t>
  </si>
  <si>
    <t xml:space="preserve"> Impairment of non-current investments in related parties</t>
  </si>
  <si>
    <t xml:space="preserve"> Impairment of non-current debt securities of related parties</t>
  </si>
  <si>
    <t xml:space="preserve"> Impairment of non-current loans to related parties</t>
  </si>
  <si>
    <t xml:space="preserve"> Impairment of non-current debt securities</t>
  </si>
  <si>
    <t xml:space="preserve"> Impairment of non-current loans</t>
  </si>
  <si>
    <t xml:space="preserve"> Merchandise A</t>
  </si>
  <si>
    <t xml:space="preserve"> Merchandise B</t>
  </si>
  <si>
    <t xml:space="preserve"> Raw materials A</t>
  </si>
  <si>
    <t xml:space="preserve"> Raw materials B</t>
  </si>
  <si>
    <t xml:space="preserve"> Components</t>
  </si>
  <si>
    <t xml:space="preserve"> Fuel</t>
  </si>
  <si>
    <t xml:space="preserve"> Spare parts</t>
  </si>
  <si>
    <t xml:space="preserve"> Sundry materials</t>
  </si>
  <si>
    <t xml:space="preserve"> Packaging</t>
  </si>
  <si>
    <t xml:space="preserve"> Containers</t>
  </si>
  <si>
    <t xml:space="preserve"> Office supplies</t>
  </si>
  <si>
    <t xml:space="preserve"> Work in progress A</t>
  </si>
  <si>
    <t xml:space="preserve"> Work in progress B</t>
  </si>
  <si>
    <t xml:space="preserve"> Semi-finished goods A</t>
  </si>
  <si>
    <t xml:space="preserve"> Semi-finished goods B</t>
  </si>
  <si>
    <t xml:space="preserve"> Finished goods A</t>
  </si>
  <si>
    <t xml:space="preserve"> Finished goods B</t>
  </si>
  <si>
    <t xml:space="preserve"> By-products A</t>
  </si>
  <si>
    <t xml:space="preserve"> By-products B</t>
  </si>
  <si>
    <t xml:space="preserve"> Waste A</t>
  </si>
  <si>
    <t xml:space="preserve"> Waste B</t>
  </si>
  <si>
    <t xml:space="preserve"> Recovered materials A</t>
  </si>
  <si>
    <t xml:space="preserve"> Recovered materials B</t>
  </si>
  <si>
    <t xml:space="preserve"> Impairment of merchandise</t>
  </si>
  <si>
    <t xml:space="preserve"> Impairment of raw materials</t>
  </si>
  <si>
    <t xml:space="preserve"> Impairment of other supplies</t>
  </si>
  <si>
    <t xml:space="preserve"> Impairment of work in progress</t>
  </si>
  <si>
    <t xml:space="preserve"> Impairment of semi-finished goods</t>
  </si>
  <si>
    <t xml:space="preserve"> Impairment of finished goods</t>
  </si>
  <si>
    <t xml:space="preserve"> Impairment of by-products, waste and recovered materials</t>
  </si>
  <si>
    <t xml:space="preserve"> Suppliers (euros)</t>
  </si>
  <si>
    <t xml:space="preserve"> Suppliers (foreign currency)</t>
  </si>
  <si>
    <t xml:space="preserve"> Suppliers, pending invoices</t>
  </si>
  <si>
    <t xml:space="preserve"> Suppliers, trade bills payable</t>
  </si>
  <si>
    <t xml:space="preserve"> Suppliers, group companies</t>
  </si>
  <si>
    <t xml:space="preserve"> Suppliers, associates</t>
  </si>
  <si>
    <t xml:space="preserve"> Suppliers, other related parties</t>
  </si>
  <si>
    <t xml:space="preserve"> Containers and packaging returnable to suppliers</t>
  </si>
  <si>
    <t xml:space="preserve"> Advances to suppliers</t>
  </si>
  <si>
    <t xml:space="preserve"> Payables for the rendering of services (euros)</t>
  </si>
  <si>
    <t xml:space="preserve"> Payables for the rendering of services (foreign currency)</t>
  </si>
  <si>
    <t xml:space="preserve"> Payables for the rendering of services, pending invoices</t>
  </si>
  <si>
    <t xml:space="preserve"> Trade bills payable</t>
  </si>
  <si>
    <t xml:space="preserve"> Payables for profit-sharing agreements</t>
  </si>
  <si>
    <t xml:space="preserve"> Trade receivables (euros)</t>
  </si>
  <si>
    <t xml:space="preserve"> Trade receivables (foreign currency)</t>
  </si>
  <si>
    <t xml:space="preserve"> Trade receivables, pending invoices</t>
  </si>
  <si>
    <t xml:space="preserve"> Trade bills in portfolio</t>
  </si>
  <si>
    <t xml:space="preserve"> Discounted trade bills</t>
  </si>
  <si>
    <t xml:space="preserve"> Trade bills in debt collection management</t>
  </si>
  <si>
    <t xml:space="preserve"> Past due trade bills</t>
  </si>
  <si>
    <t xml:space="preserve"> Trade receivables, factoring</t>
  </si>
  <si>
    <t xml:space="preserve"> Trade receivables, group companies</t>
  </si>
  <si>
    <t xml:space="preserve"> Trade receivables, associates</t>
  </si>
  <si>
    <t xml:space="preserve"> Trade receivables, other related parties</t>
  </si>
  <si>
    <t xml:space="preserve"> Doubtful trade receivables</t>
  </si>
  <si>
    <t xml:space="preserve"> Containers and packaging returnable by customers</t>
  </si>
  <si>
    <t xml:space="preserve"> Advances from customers</t>
  </si>
  <si>
    <t xml:space="preserve"> Receivables (euros)</t>
  </si>
  <si>
    <t xml:space="preserve"> Receivables (foreign currency)</t>
  </si>
  <si>
    <t xml:space="preserve"> Receivables, pending invoices</t>
  </si>
  <si>
    <t xml:space="preserve"> Receivables, trade bills in portfolio</t>
  </si>
  <si>
    <t xml:space="preserve"> Receivables, discounted trade bills</t>
  </si>
  <si>
    <t xml:space="preserve"> Receivables, trade bills in debt collection management</t>
  </si>
  <si>
    <t xml:space="preserve"> Receivables, past due trade bills</t>
  </si>
  <si>
    <t xml:space="preserve"> Doubtful receivables</t>
  </si>
  <si>
    <t xml:space="preserve"> Receivables for profit-sharing agreements</t>
  </si>
  <si>
    <t xml:space="preserve"> Salary advances</t>
  </si>
  <si>
    <t xml:space="preserve"> Salaries payable</t>
  </si>
  <si>
    <t xml:space="preserve"> Employee benefits payable through defined contribution schemes</t>
  </si>
  <si>
    <t xml:space="preserve"> VAT recoverable</t>
  </si>
  <si>
    <t xml:space="preserve"> Grants receivable</t>
  </si>
  <si>
    <t xml:space="preserve"> Recoverable taxes</t>
  </si>
  <si>
    <t xml:space="preserve"> Social Security, receivables</t>
  </si>
  <si>
    <t xml:space="preserve"> Input VAT</t>
  </si>
  <si>
    <t xml:space="preserve"> Withholdings and payments on account</t>
  </si>
  <si>
    <t xml:space="preserve"> Deferred tax assets</t>
  </si>
  <si>
    <t xml:space="preserve"> VAT payable</t>
  </si>
  <si>
    <t xml:space="preserve"> Taxation authorities, withholding tax</t>
  </si>
  <si>
    <t xml:space="preserve"> Income tax payable</t>
  </si>
  <si>
    <t xml:space="preserve"> Repayable grants</t>
  </si>
  <si>
    <t xml:space="preserve"> Social Security, payables</t>
  </si>
  <si>
    <t xml:space="preserve"> Output VAT</t>
  </si>
  <si>
    <t xml:space="preserve"> Liabilities arising from taxable temporary differences</t>
  </si>
  <si>
    <t xml:space="preserve"> Prepaid expenses</t>
  </si>
  <si>
    <t xml:space="preserve"> Deferred income</t>
  </si>
  <si>
    <t xml:space="preserve"> Impairment of trade receivables</t>
  </si>
  <si>
    <t xml:space="preserve"> Impairment of trade receivables from related parties</t>
  </si>
  <si>
    <t xml:space="preserve"> Trade provisions</t>
  </si>
  <si>
    <t xml:space="preserve"> Current bonds and obligations</t>
  </si>
  <si>
    <t xml:space="preserve"> Current convertible bonds and obligations</t>
  </si>
  <si>
    <t xml:space="preserve"> Current liability-classified shares or equity holdings</t>
  </si>
  <si>
    <t xml:space="preserve"> Other current marketable securities</t>
  </si>
  <si>
    <t xml:space="preserve"> Current interest on debentures and similar issues</t>
  </si>
  <si>
    <t xml:space="preserve"> Dividends payable on liability-classified instruments</t>
  </si>
  <si>
    <t xml:space="preserve"> Redeemed marketable securities</t>
  </si>
  <si>
    <t xml:space="preserve"> Current debt with related financial institutions</t>
  </si>
  <si>
    <t xml:space="preserve"> Current payables to suppliers of fixed assets, related parties</t>
  </si>
  <si>
    <t xml:space="preserve"> Current finance lease payables, related parties</t>
  </si>
  <si>
    <t xml:space="preserve"> Other current payables to related parties</t>
  </si>
  <si>
    <t xml:space="preserve"> Current interest on payables to related parties</t>
  </si>
  <si>
    <t xml:space="preserve"> Current debt with financial institutions</t>
  </si>
  <si>
    <t xml:space="preserve"> Current payables</t>
  </si>
  <si>
    <t xml:space="preserve"> Current payables convertible into grants, donations and bequests</t>
  </si>
  <si>
    <t xml:space="preserve"> Current payables to suppliers of fixed assets</t>
  </si>
  <si>
    <t xml:space="preserve"> Current finance lease payables</t>
  </si>
  <si>
    <t xml:space="preserve"> Current bills payable</t>
  </si>
  <si>
    <t xml:space="preserve"> Dividend payable</t>
  </si>
  <si>
    <t xml:space="preserve"> Current interest on debt with financial institutions</t>
  </si>
  <si>
    <t xml:space="preserve"> Current interest on payables</t>
  </si>
  <si>
    <t xml:space="preserve"> Current provisions for employee benefits</t>
  </si>
  <si>
    <t xml:space="preserve"> Current provisions for taxes</t>
  </si>
  <si>
    <t xml:space="preserve"> Current provisions for other liabilities</t>
  </si>
  <si>
    <t xml:space="preserve"> Current provisions for dismantlement, removal or restoration of fixed assets</t>
  </si>
  <si>
    <t xml:space="preserve"> Current provisions for environmental actions</t>
  </si>
  <si>
    <t xml:space="preserve"> Current provisions for restructuring costs</t>
  </si>
  <si>
    <t xml:space="preserve"> Current provisions for share-based payment transactions</t>
  </si>
  <si>
    <t xml:space="preserve"> Current investments in related parties</t>
  </si>
  <si>
    <t xml:space="preserve"> Current debt securities of related parties</t>
  </si>
  <si>
    <t xml:space="preserve"> Current loans to related parties</t>
  </si>
  <si>
    <t xml:space="preserve"> Current interest on debt securities of related parties</t>
  </si>
  <si>
    <t xml:space="preserve"> Current interest on loans to related parties</t>
  </si>
  <si>
    <t xml:space="preserve"> Dividend receivable on investments in related parties</t>
  </si>
  <si>
    <t xml:space="preserve"> Current uncalled equity holdings in related parties</t>
  </si>
  <si>
    <t xml:space="preserve"> Current investments in equity instruments</t>
  </si>
  <si>
    <t xml:space="preserve"> Current debt securities</t>
  </si>
  <si>
    <t xml:space="preserve"> Current loans</t>
  </si>
  <si>
    <t xml:space="preserve"> Current loans for disposal of fixed assets</t>
  </si>
  <si>
    <t xml:space="preserve"> Current loans to personnel</t>
  </si>
  <si>
    <t xml:space="preserve"> Dividend receivable</t>
  </si>
  <si>
    <t xml:space="preserve"> Current interest on debt securities</t>
  </si>
  <si>
    <t xml:space="preserve"> Current interest on loans</t>
  </si>
  <si>
    <t xml:space="preserve"> Current deposits</t>
  </si>
  <si>
    <t xml:space="preserve"> Current uncalled equity holdings</t>
  </si>
  <si>
    <t xml:space="preserve"> Current account with owner</t>
  </si>
  <si>
    <t xml:space="preserve"> Current account with equity holders and directors</t>
  </si>
  <si>
    <t xml:space="preserve"> Current account with other individuals and related entities</t>
  </si>
  <si>
    <t xml:space="preserve"> Current accounts in mergers and spin-offs</t>
  </si>
  <si>
    <t xml:space="preserve"> Current account with temporary joint ventures and co-ownerships</t>
  </si>
  <si>
    <t xml:space="preserve"> Items pending application</t>
  </si>
  <si>
    <t xml:space="preserve"> Called-up equity holdings</t>
  </si>
  <si>
    <t xml:space="preserve"> Interim dividend</t>
  </si>
  <si>
    <t xml:space="preserve"> Receivable on called-up capital</t>
  </si>
  <si>
    <t xml:space="preserve"> Current derivative financial instruments</t>
  </si>
  <si>
    <t xml:space="preserve"> Current guarantees received</t>
  </si>
  <si>
    <t xml:space="preserve"> Current deposits received</t>
  </si>
  <si>
    <t xml:space="preserve"> Current guarantees extended</t>
  </si>
  <si>
    <t xml:space="preserve"> Current deposits extended</t>
  </si>
  <si>
    <t xml:space="preserve"> Prepaid interest</t>
  </si>
  <si>
    <t xml:space="preserve"> Unearned interest received</t>
  </si>
  <si>
    <t xml:space="preserve"> Current financial guarantees</t>
  </si>
  <si>
    <t xml:space="preserve"> Cash, euros</t>
  </si>
  <si>
    <t xml:space="preserve"> Cash, foreign currency</t>
  </si>
  <si>
    <t xml:space="preserve"> Banks and financial institutions, demand current accounts, euros</t>
  </si>
  <si>
    <t xml:space="preserve"> Banks and financial institutions, demand current accounts, foreign currency</t>
  </si>
  <si>
    <t xml:space="preserve"> Banks and financial institutions, savings accounts, euros</t>
  </si>
  <si>
    <t xml:space="preserve"> Banks and financial institutions, savings accounts, foreign currency</t>
  </si>
  <si>
    <t xml:space="preserve"> Short-term highly-liquid investments</t>
  </si>
  <si>
    <t xml:space="preserve"> Fixed assets</t>
  </si>
  <si>
    <t xml:space="preserve"> Investments with individuals and related entities</t>
  </si>
  <si>
    <t xml:space="preserve"> Investments</t>
  </si>
  <si>
    <t xml:space="preserve"> Inventories and trade and other receivables</t>
  </si>
  <si>
    <t xml:space="preserve"> Other assets</t>
  </si>
  <si>
    <t xml:space="preserve"> Provisions</t>
  </si>
  <si>
    <t xml:space="preserve"> Payables of a special nature</t>
  </si>
  <si>
    <t xml:space="preserve"> Payables to individuals and related entities</t>
  </si>
  <si>
    <t xml:space="preserve"> Trade and other payables</t>
  </si>
  <si>
    <t xml:space="preserve"> Other liabilities</t>
  </si>
  <si>
    <t xml:space="preserve"> Impairment of current investments in related parties</t>
  </si>
  <si>
    <t xml:space="preserve"> Impairment of current debt securities of related parties</t>
  </si>
  <si>
    <t xml:space="preserve"> Impairment of current loans to related parties</t>
  </si>
  <si>
    <t xml:space="preserve"> Impairment of current debt securities</t>
  </si>
  <si>
    <t xml:space="preserve"> Impairment of current loans</t>
  </si>
  <si>
    <t xml:space="preserve"> Impairment of non-current assets held for sale</t>
  </si>
  <si>
    <t xml:space="preserve"> Merchandise purchased</t>
  </si>
  <si>
    <t xml:space="preserve"> Raw materials purchased</t>
  </si>
  <si>
    <t xml:space="preserve"> Other supplies purchased</t>
  </si>
  <si>
    <t xml:space="preserve"> Prompt payment discounts on purchases</t>
  </si>
  <si>
    <t xml:space="preserve"> Subcontracted work</t>
  </si>
  <si>
    <t xml:space="preserve"> Purchase returns and similar transactions</t>
  </si>
  <si>
    <t xml:space="preserve"> Volume discounts</t>
  </si>
  <si>
    <t xml:space="preserve"> Changes in inventories of merchandise</t>
  </si>
  <si>
    <t xml:space="preserve"> Changes in inventories of raw materials</t>
  </si>
  <si>
    <t xml:space="preserve"> Changes in inventories of other supplies</t>
  </si>
  <si>
    <t xml:space="preserve"> Research and development expenses for the period</t>
  </si>
  <si>
    <t xml:space="preserve"> Leases and royalties</t>
  </si>
  <si>
    <t xml:space="preserve"> Repairs and maintenance</t>
  </si>
  <si>
    <t xml:space="preserve"> Independent professional services</t>
  </si>
  <si>
    <t xml:space="preserve"> Transport</t>
  </si>
  <si>
    <t xml:space="preserve"> Insurance premiums</t>
  </si>
  <si>
    <t xml:space="preserve"> Banking and similar services</t>
  </si>
  <si>
    <t xml:space="preserve"> Advertising, publicity and public relations</t>
  </si>
  <si>
    <t xml:space="preserve"> Utilities</t>
  </si>
  <si>
    <t xml:space="preserve"> Other services</t>
  </si>
  <si>
    <t xml:space="preserve"> Income tax</t>
  </si>
  <si>
    <t xml:space="preserve"> Other taxes</t>
  </si>
  <si>
    <t xml:space="preserve"> Negative adjustments to income tax</t>
  </si>
  <si>
    <t xml:space="preserve"> Tax refunds</t>
  </si>
  <si>
    <t xml:space="preserve"> Positive adjustments to income tax</t>
  </si>
  <si>
    <t xml:space="preserve"> Positive adjustments to indirect taxes</t>
  </si>
  <si>
    <t xml:space="preserve"> Salaries and wages</t>
  </si>
  <si>
    <t xml:space="preserve"> Termination benefits</t>
  </si>
  <si>
    <t xml:space="preserve"> Social Security payable by the company</t>
  </si>
  <si>
    <t xml:space="preserve"> Long-term employee benefits payable through defined contribution schemes</t>
  </si>
  <si>
    <t xml:space="preserve"> Long-term employee benefits payable through defined benefit schemes</t>
  </si>
  <si>
    <t xml:space="preserve"> Equity-based employee benefits</t>
  </si>
  <si>
    <t xml:space="preserve"> Employee benefits expense</t>
  </si>
  <si>
    <t xml:space="preserve"> Losses on irrecoverable trade receivables</t>
  </si>
  <si>
    <t xml:space="preserve"> Other operating losses</t>
  </si>
  <si>
    <t xml:space="preserve"> Finance expenses arising from provision adjustments</t>
  </si>
  <si>
    <t xml:space="preserve"> Interest on bonds and obligations</t>
  </si>
  <si>
    <t xml:space="preserve"> Interest on payables</t>
  </si>
  <si>
    <t xml:space="preserve"> Losses on fair value measurement of financial instruments</t>
  </si>
  <si>
    <t xml:space="preserve"> Expenses arising on dividends payable on liability-classified instruments</t>
  </si>
  <si>
    <t xml:space="preserve"> Interest on discounted bills and factoring transactions</t>
  </si>
  <si>
    <t xml:space="preserve"> Losses on investments and debt securities</t>
  </si>
  <si>
    <t xml:space="preserve"> Losses on non-trade receivables</t>
  </si>
  <si>
    <t xml:space="preserve"> Exchange losses</t>
  </si>
  <si>
    <t xml:space="preserve"> Other finance expenses</t>
  </si>
  <si>
    <t xml:space="preserve"> Losses on intangible assets</t>
  </si>
  <si>
    <t xml:space="preserve"> Losses on property, plant and equipment</t>
  </si>
  <si>
    <t xml:space="preserve"> Losses on investment property</t>
  </si>
  <si>
    <t xml:space="preserve"> Losses on non-current investments in related parties</t>
  </si>
  <si>
    <t xml:space="preserve"> Losses on transactions with own bonds</t>
  </si>
  <si>
    <t xml:space="preserve"> Exceptional expenses</t>
  </si>
  <si>
    <t xml:space="preserve"> Amortisation of intangible assets</t>
  </si>
  <si>
    <t xml:space="preserve"> Depreciation of property, plant and equipment</t>
  </si>
  <si>
    <t xml:space="preserve"> Depreciation of investment property</t>
  </si>
  <si>
    <t xml:space="preserve"> Impairment losses on intangible assets</t>
  </si>
  <si>
    <t xml:space="preserve"> Impairment losses on property, plant and equipment</t>
  </si>
  <si>
    <t xml:space="preserve"> Impairment losses on investment property</t>
  </si>
  <si>
    <t xml:space="preserve"> Impairment losses on inventories</t>
  </si>
  <si>
    <t xml:space="preserve"> Impairment losses on trade receivables</t>
  </si>
  <si>
    <t xml:space="preserve"> Impairment losses on non-current investments and debt securities</t>
  </si>
  <si>
    <t xml:space="preserve"> Impairment losses on non-current loans</t>
  </si>
  <si>
    <t xml:space="preserve"> Impairment losses on current investments and debt securities</t>
  </si>
  <si>
    <t xml:space="preserve"> Impairment losses on current loans</t>
  </si>
  <si>
    <t xml:space="preserve"> Merchandise sold</t>
  </si>
  <si>
    <t xml:space="preserve"> Finished goods sold</t>
  </si>
  <si>
    <t xml:space="preserve"> Semi-finished goods sold</t>
  </si>
  <si>
    <t xml:space="preserve"> By-products and waste sold</t>
  </si>
  <si>
    <t xml:space="preserve"> Containers and packaging sold</t>
  </si>
  <si>
    <t xml:space="preserve"> Results on profit-sharing agreements</t>
  </si>
  <si>
    <t xml:space="preserve"> Services rendered</t>
  </si>
  <si>
    <t xml:space="preserve"> Prompt payment discounts</t>
  </si>
  <si>
    <t xml:space="preserve"> Sales returns and similar transactions</t>
  </si>
  <si>
    <t xml:space="preserve"> Changes in inventories of work in progress</t>
  </si>
  <si>
    <t xml:space="preserve"> Changes in inventories of semi-finished goods</t>
  </si>
  <si>
    <t xml:space="preserve"> Changes in inventories of finished goods</t>
  </si>
  <si>
    <t xml:space="preserve"> Changes in inventories of by-products, waste and recovered materials</t>
  </si>
  <si>
    <t xml:space="preserve"> Work carried out by the company for intangible assets</t>
  </si>
  <si>
    <t xml:space="preserve"> Work carried out by the company for property, plant and equipment</t>
  </si>
  <si>
    <t xml:space="preserve"> Work carried out by the company for investment property</t>
  </si>
  <si>
    <t xml:space="preserve"> Work carried out by the company for property, plant and equipment in progress</t>
  </si>
  <si>
    <t xml:space="preserve"> Operating grants, donations and bequests</t>
  </si>
  <si>
    <t xml:space="preserve"> Capital grants, donations and bequests taken to income</t>
  </si>
  <si>
    <t xml:space="preserve"> Other grants, donations and bequests taken to income</t>
  </si>
  <si>
    <t xml:space="preserve"> Income from lease agreements</t>
  </si>
  <si>
    <t xml:space="preserve"> Income from transfer of industrial property rights</t>
  </si>
  <si>
    <t xml:space="preserve"> Commission income</t>
  </si>
  <si>
    <t xml:space="preserve"> Income from services to personnel</t>
  </si>
  <si>
    <t xml:space="preserve"> Income from other services</t>
  </si>
  <si>
    <t xml:space="preserve"> Dividends</t>
  </si>
  <si>
    <t xml:space="preserve"> Income from debt securities</t>
  </si>
  <si>
    <t xml:space="preserve"> Income from loans</t>
  </si>
  <si>
    <t xml:space="preserve"> Gains on fair value measurement of financial instruments</t>
  </si>
  <si>
    <t xml:space="preserve"> Gains on investments and debt securities</t>
  </si>
  <si>
    <t xml:space="preserve"> Income from related assets and reimbursement rights from long-term employee benefits</t>
  </si>
  <si>
    <t xml:space="preserve"> Exchange gains</t>
  </si>
  <si>
    <t xml:space="preserve"> Other finance income</t>
  </si>
  <si>
    <t xml:space="preserve"> Gains on intangible assets</t>
  </si>
  <si>
    <t xml:space="preserve"> Gains on property, plant and equipment</t>
  </si>
  <si>
    <t xml:space="preserve"> Gains on investment property</t>
  </si>
  <si>
    <t xml:space="preserve"> Gains on non-current investments in related parties</t>
  </si>
  <si>
    <t xml:space="preserve"> Negative goodwill on business combinations</t>
  </si>
  <si>
    <t xml:space="preserve"> Financial expenses activated</t>
  </si>
  <si>
    <t xml:space="preserve"> Gains on transactions with own bonds</t>
  </si>
  <si>
    <t xml:space="preserve"> Exceptional income</t>
  </si>
  <si>
    <t xml:space="preserve"> Reversal of impairment of intangible assets</t>
  </si>
  <si>
    <t xml:space="preserve"> Reversal of impairment of property, plant and equipment</t>
  </si>
  <si>
    <t xml:space="preserve"> Reversal of impairment of investment property</t>
  </si>
  <si>
    <t xml:space="preserve"> Reversal of impairment of inventories</t>
  </si>
  <si>
    <t xml:space="preserve"> Reversal of impairment of trade receivables</t>
  </si>
  <si>
    <t xml:space="preserve"> Provision surpluses</t>
  </si>
  <si>
    <t xml:space="preserve"> Reversal of impairment of non-current investments and debt securities</t>
  </si>
  <si>
    <t xml:space="preserve"> Reversal of impairment of non-current loans</t>
  </si>
  <si>
    <t xml:space="preserve"> Reversal of impairment of current investments and debt securities</t>
  </si>
  <si>
    <t xml:space="preserve"> Reversal of impairment of current loans</t>
  </si>
  <si>
    <t xml:space="preserve"> Losses on available-for-sale financial assets</t>
  </si>
  <si>
    <t xml:space="preserve"> Transfer of gains on available-for-sale financial assets</t>
  </si>
  <si>
    <t xml:space="preserve"> Losses on cash flow hedges</t>
  </si>
  <si>
    <t xml:space="preserve"> Losses on hedges of a net investment in a foreign operation</t>
  </si>
  <si>
    <t xml:space="preserve"> Transfer of gains on cash flow hedges</t>
  </si>
  <si>
    <t xml:space="preserve"> Transfer of gains on hedges of a net investment in a foreign operation</t>
  </si>
  <si>
    <t xml:space="preserve"> Negative translation differences</t>
  </si>
  <si>
    <t xml:space="preserve"> Transfer of positive translation differences</t>
  </si>
  <si>
    <t xml:space="preserve"> Current tax</t>
  </si>
  <si>
    <t xml:space="preserve"> Deferred tax</t>
  </si>
  <si>
    <t xml:space="preserve"> Tax income on permanent differences</t>
  </si>
  <si>
    <t xml:space="preserve"> Tax income for tax deductions and credits</t>
  </si>
  <si>
    <t xml:space="preserve"> Transfer of permanent differences</t>
  </si>
  <si>
    <t xml:space="preserve"> Transfer of tax deductions and credits</t>
  </si>
  <si>
    <t xml:space="preserve"> Transfer of government capital grants</t>
  </si>
  <si>
    <t xml:space="preserve"> Transfer of capital donations and bequests</t>
  </si>
  <si>
    <t xml:space="preserve"> Transfer of other grants, donations and bequests</t>
  </si>
  <si>
    <t xml:space="preserve"> Actuarial losses</t>
  </si>
  <si>
    <t xml:space="preserve"> Negative adjustments to long-term defined benefit assets</t>
  </si>
  <si>
    <t xml:space="preserve"> Losses on non-current assets and disposal groups held for sale</t>
  </si>
  <si>
    <t xml:space="preserve"> Transfer of gains on non-current assets and disposal groups held for sale</t>
  </si>
  <si>
    <t xml:space="preserve"> Impairment of investments, group companies</t>
  </si>
  <si>
    <t xml:space="preserve"> Impairment of investments, associates</t>
  </si>
  <si>
    <t xml:space="preserve"> Gains on available-for-sale financial assets</t>
  </si>
  <si>
    <t xml:space="preserve"> Transfer of losses on available-for-sale financial assets</t>
  </si>
  <si>
    <t xml:space="preserve"> Gains on cash flow hedges</t>
  </si>
  <si>
    <t xml:space="preserve"> Gains on hedges of a net investment in a foreign operation</t>
  </si>
  <si>
    <t xml:space="preserve"> Transfer of losses on cash flow hedges</t>
  </si>
  <si>
    <t xml:space="preserve"> Transfer of losses on hedges of a net investment in a foreign operation</t>
  </si>
  <si>
    <t xml:space="preserve"> Positive translation differences</t>
  </si>
  <si>
    <t xml:space="preserve"> Transfer of negative translation differences</t>
  </si>
  <si>
    <t xml:space="preserve"> Income from government capital grants</t>
  </si>
  <si>
    <t xml:space="preserve"> Income from capital donations and bequests</t>
  </si>
  <si>
    <t xml:space="preserve"> Income from other grants, donations and bequests</t>
  </si>
  <si>
    <t xml:space="preserve"> Actuarial gains</t>
  </si>
  <si>
    <t xml:space="preserve"> Positive adjustments to long-term defined benefit assets</t>
  </si>
  <si>
    <t xml:space="preserve"> Gains on non-current assets and disposal groups held for sale</t>
  </si>
  <si>
    <t xml:space="preserve"> Transfer of losses on non-current assets and disposal groups held for sale</t>
  </si>
  <si>
    <t xml:space="preserve"> Reversal of prior negative valuation adjustments, group companies</t>
  </si>
  <si>
    <t xml:space="preserve"> Reversal of prior negative valuation adjustments, associates</t>
  </si>
  <si>
    <t xml:space="preserve"> Transfer for impairment of prior negative valuation adjustments, group companies</t>
  </si>
  <si>
    <t xml:space="preserve"> Transfer for impairment of prior negative valuation adjustments, associates</t>
  </si>
  <si>
    <t>Balance Sheet</t>
  </si>
  <si>
    <t>20XX</t>
  </si>
  <si>
    <t>20XX-1</t>
  </si>
  <si>
    <t>A-I) Capital and reserves without valuation adjustment</t>
  </si>
  <si>
    <t>II. Share Premimum</t>
  </si>
  <si>
    <t>IV. Own shares and equity holdings (-)</t>
  </si>
  <si>
    <t>II. Property, plant and equipment</t>
  </si>
  <si>
    <t>V. Prior periods profit and loss</t>
  </si>
  <si>
    <t>VI. Other equity holder contributions</t>
  </si>
  <si>
    <t>VII. Profit or loss for the period</t>
  </si>
  <si>
    <t>VIII. Interim dividend (-)</t>
  </si>
  <si>
    <t>III. Investment property</t>
  </si>
  <si>
    <t>V. Non-current investments</t>
  </si>
  <si>
    <t>VI. Deferred tax assets</t>
  </si>
  <si>
    <t>III. Group companies and associates,  non-current</t>
  </si>
  <si>
    <t>II. Inventories</t>
  </si>
  <si>
    <t>I. Liabilities associated with non-current assets held for sale</t>
  </si>
  <si>
    <t>III. Trade and other receivbles</t>
  </si>
  <si>
    <t>IV. Current investments in group companies and associates</t>
  </si>
  <si>
    <t>IV. Current debts with group and associated companies</t>
  </si>
  <si>
    <t>V. Current financial investments</t>
  </si>
  <si>
    <t>V. Trade and other payables</t>
  </si>
  <si>
    <t>VII. Cash and equivalents</t>
  </si>
  <si>
    <t>TOTAL ASSETS (A+B)</t>
  </si>
  <si>
    <t>TOTAL EQUITY AND LIABILITIES (A+B+C)</t>
  </si>
  <si>
    <t>Income Statement</t>
  </si>
  <si>
    <t>(Debit) / Credit</t>
  </si>
  <si>
    <t>1. Revenue (70X)</t>
  </si>
  <si>
    <t>2. Change in inventories of finished goods and work in progress</t>
  </si>
  <si>
    <t>3. Work carried otu by the company for assets</t>
  </si>
  <si>
    <t>4. Supplies (60X), (610)</t>
  </si>
  <si>
    <t>5. Other operating income (75X)</t>
  </si>
  <si>
    <t>6. Personnel expenses (64X)</t>
  </si>
  <si>
    <t>7. Other operating expenses (62X)</t>
  </si>
  <si>
    <t>8. Amortization and depreciation</t>
  </si>
  <si>
    <t>9. Non financial and other capital grants</t>
  </si>
  <si>
    <t>11. Impairment and gain/ (losses) on disposal of fixed assets</t>
  </si>
  <si>
    <t>11. Extraordinary gain/(losses)</t>
  </si>
  <si>
    <t>A. RESULT FROM OPERATING ACTIVITES</t>
  </si>
  <si>
    <t>12. Finance income</t>
  </si>
  <si>
    <t>14. change in fair value of financial instruments</t>
  </si>
  <si>
    <t>16. Immpairment and gains/(losses)</t>
  </si>
  <si>
    <t>B. NET FINANCE INCOME/(EXPENSE)</t>
  </si>
  <si>
    <t>C. PROFIT/(LOSS) BEFORE INCOME TAX (A+B)</t>
  </si>
  <si>
    <t>17. Income tax expense</t>
  </si>
  <si>
    <t>D. PROFIT/(LOSS)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</si>
</sst>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B2B2B2"/>
      </left>
      <right style="thick">
        <color rgb="FFB2B2B2"/>
      </right>
      <top style="thick">
        <color rgb="FFB2B2B2"/>
      </top>
      <bottom style="thick">
        <color rgb="FFB2B2B2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thin">
        <color rgb="FF3F3F3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</cellStyleXfs>
  <cellXfs count="118">
    <xf numFmtId="0" fontId="0" fillId="0" borderId="0" xfId="0"/>
    <xf numFmtId="0" fontId="3" fillId="3" borderId="2" xfId="2"/>
    <xf numFmtId="0" fontId="0" fillId="0" borderId="0" xfId="0" applyAlignment="1">
      <alignment horizontal="center"/>
    </xf>
    <xf numFmtId="0" fontId="3" fillId="3" borderId="2" xfId="2" applyAlignment="1">
      <alignment horizontal="center"/>
    </xf>
    <xf numFmtId="0" fontId="0" fillId="0" borderId="0" xfId="0" applyProtection="1">
      <protection locked="0"/>
    </xf>
    <xf numFmtId="14" fontId="0" fillId="4" borderId="3" xfId="3" applyNumberFormat="1" applyFont="1" applyProtection="1">
      <protection locked="0"/>
    </xf>
    <xf numFmtId="0" fontId="2" fillId="2" borderId="1" xfId="1" applyProtection="1">
      <protection locked="0"/>
    </xf>
    <xf numFmtId="0" fontId="0" fillId="4" borderId="3" xfId="3" applyFont="1" applyProtection="1">
      <protection hidden="1"/>
    </xf>
    <xf numFmtId="0" fontId="0" fillId="0" borderId="0" xfId="0" applyAlignment="1">
      <alignment horizontal="fill"/>
    </xf>
    <xf numFmtId="0" fontId="0" fillId="0" borderId="0" xfId="0" applyNumberFormat="1"/>
    <xf numFmtId="4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fill"/>
    </xf>
    <xf numFmtId="0" fontId="0" fillId="0" borderId="0" xfId="0" applyNumberFormat="1" applyBorder="1"/>
    <xf numFmtId="0" fontId="0" fillId="0" borderId="0" xfId="0" applyProtection="1"/>
    <xf numFmtId="49" fontId="0" fillId="0" borderId="0" xfId="0" applyNumberFormat="1" applyBorder="1"/>
    <xf numFmtId="0" fontId="0" fillId="7" borderId="4" xfId="0" applyFill="1" applyBorder="1" applyProtection="1"/>
    <xf numFmtId="0" fontId="4" fillId="7" borderId="4" xfId="0" applyFont="1" applyFill="1" applyBorder="1" applyProtection="1"/>
    <xf numFmtId="4" fontId="0" fillId="0" borderId="0" xfId="0" applyNumberFormat="1" applyProtection="1"/>
    <xf numFmtId="0" fontId="4" fillId="5" borderId="4" xfId="0" applyFont="1" applyFill="1" applyBorder="1" applyProtection="1"/>
    <xf numFmtId="0" fontId="0" fillId="0" borderId="5" xfId="0" applyFill="1" applyBorder="1" applyProtection="1"/>
    <xf numFmtId="4" fontId="0" fillId="0" borderId="6" xfId="0" applyNumberFormat="1" applyFill="1" applyBorder="1" applyProtection="1"/>
    <xf numFmtId="4" fontId="4" fillId="0" borderId="6" xfId="0" applyNumberFormat="1" applyFont="1" applyFill="1" applyBorder="1" applyProtection="1"/>
    <xf numFmtId="0" fontId="6" fillId="0" borderId="5" xfId="0" applyFont="1" applyFill="1" applyBorder="1" applyProtection="1"/>
    <xf numFmtId="4" fontId="6" fillId="0" borderId="6" xfId="0" applyNumberFormat="1" applyFont="1" applyFill="1" applyBorder="1" applyProtection="1"/>
    <xf numFmtId="0" fontId="6" fillId="0" borderId="5" xfId="0" applyFont="1" applyFill="1" applyBorder="1" applyAlignment="1" applyProtection="1">
      <alignment horizontal="left" indent="1"/>
    </xf>
    <xf numFmtId="0" fontId="0" fillId="0" borderId="5" xfId="0" applyFill="1" applyBorder="1" applyAlignment="1" applyProtection="1">
      <alignment horizontal="left" indent="2"/>
    </xf>
    <xf numFmtId="0" fontId="6" fillId="6" borderId="4" xfId="0" applyFont="1" applyFill="1" applyBorder="1" applyProtection="1"/>
    <xf numFmtId="4" fontId="6" fillId="6" borderId="4" xfId="0" applyNumberFormat="1" applyFont="1" applyFill="1" applyBorder="1" applyProtection="1"/>
    <xf numFmtId="4" fontId="6" fillId="0" borderId="5" xfId="0" applyNumberFormat="1" applyFont="1" applyFill="1" applyBorder="1" applyProtection="1"/>
    <xf numFmtId="14" fontId="4" fillId="5" borderId="4" xfId="0" applyNumberFormat="1" applyFont="1" applyFill="1" applyBorder="1" applyAlignment="1" applyProtection="1">
      <alignment horizontal="center"/>
    </xf>
    <xf numFmtId="4" fontId="0" fillId="0" borderId="6" xfId="0" applyNumberFormat="1" applyBorder="1" applyProtection="1"/>
    <xf numFmtId="4" fontId="4" fillId="0" borderId="6" xfId="0" applyNumberFormat="1" applyFont="1" applyBorder="1" applyProtection="1"/>
    <xf numFmtId="4" fontId="6" fillId="0" borderId="6" xfId="0" applyNumberFormat="1" applyFont="1" applyBorder="1" applyProtection="1"/>
    <xf numFmtId="4" fontId="8" fillId="0" borderId="6" xfId="0" applyNumberFormat="1" applyFont="1" applyBorder="1" applyProtection="1"/>
    <xf numFmtId="4" fontId="4" fillId="5" borderId="4" xfId="0" applyNumberFormat="1" applyFont="1" applyFill="1" applyBorder="1" applyProtection="1"/>
    <xf numFmtId="4" fontId="4" fillId="5" borderId="4" xfId="0" applyNumberFormat="1" applyFont="1" applyFill="1" applyBorder="1" applyAlignment="1" applyProtection="1">
      <alignment horizontal="center"/>
    </xf>
    <xf numFmtId="4" fontId="7" fillId="0" borderId="6" xfId="0" applyNumberFormat="1" applyFont="1" applyBorder="1" applyProtection="1"/>
    <xf numFmtId="0" fontId="9" fillId="0" borderId="0" xfId="0" applyFont="1" applyFill="1" applyBorder="1" applyProtection="1"/>
    <xf numFmtId="4" fontId="0" fillId="0" borderId="0" xfId="0" applyNumberFormat="1" applyFill="1" applyBorder="1" applyProtection="1"/>
    <xf numFmtId="0" fontId="0" fillId="0" borderId="0" xfId="0" applyFill="1" applyBorder="1" applyProtection="1"/>
    <xf numFmtId="14" fontId="4" fillId="5" borderId="4" xfId="0" applyNumberFormat="1" applyFont="1" applyFill="1" applyBorder="1" applyProtection="1"/>
    <xf numFmtId="0" fontId="10" fillId="0" borderId="5" xfId="0" applyFont="1" applyFill="1" applyBorder="1" applyProtection="1"/>
    <xf numFmtId="0" fontId="11" fillId="0" borderId="5" xfId="0" applyFont="1" applyFill="1" applyBorder="1" applyAlignment="1" applyProtection="1">
      <alignment horizontal="left" indent="2"/>
    </xf>
    <xf numFmtId="4" fontId="11" fillId="0" borderId="6" xfId="0" applyNumberFormat="1" applyFont="1" applyFill="1" applyBorder="1" applyProtection="1"/>
    <xf numFmtId="0" fontId="0" fillId="9" borderId="8" xfId="0" applyFont="1" applyFill="1" applyBorder="1"/>
    <xf numFmtId="0" fontId="0" fillId="9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0" fontId="0" fillId="0" borderId="0" xfId="0" applyAlignment="1">
      <alignment horizontal="right"/>
    </xf>
    <xf numFmtId="49" fontId="0" fillId="7" borderId="4" xfId="0" applyNumberFormat="1" applyFill="1" applyBorder="1" applyProtection="1">
      <protection locked="0"/>
    </xf>
    <xf numFmtId="0" fontId="7" fillId="5" borderId="4" xfId="0" applyNumberFormat="1" applyFont="1" applyFill="1" applyBorder="1" applyProtection="1"/>
    <xf numFmtId="14" fontId="4" fillId="7" borderId="7" xfId="0" applyNumberFormat="1" applyFont="1" applyFill="1" applyBorder="1" applyProtection="1">
      <protection locked="0"/>
    </xf>
    <xf numFmtId="0" fontId="12" fillId="7" borderId="4" xfId="0" applyFont="1" applyFill="1" applyBorder="1" applyProtection="1"/>
    <xf numFmtId="0" fontId="13" fillId="7" borderId="4" xfId="0" applyFont="1" applyFill="1" applyBorder="1" applyAlignment="1" applyProtection="1">
      <alignment horizontal="center"/>
    </xf>
    <xf numFmtId="14" fontId="4" fillId="7" borderId="7" xfId="0" applyNumberFormat="1" applyFont="1" applyFill="1" applyBorder="1" applyProtection="1"/>
    <xf numFmtId="49" fontId="0" fillId="7" borderId="4" xfId="0" applyNumberFormat="1" applyFill="1" applyBorder="1" applyProtection="1"/>
    <xf numFmtId="4" fontId="2" fillId="2" borderId="1" xfId="1" applyNumberForma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4" borderId="3" xfId="3" applyFont="1" applyBorder="1" applyProtection="1">
      <protection hidden="1"/>
    </xf>
    <xf numFmtId="0" fontId="4" fillId="5" borderId="4" xfId="0" applyFont="1" applyFill="1" applyBorder="1" applyProtection="1">
      <protection hidden="1"/>
    </xf>
    <xf numFmtId="0" fontId="0" fillId="0" borderId="5" xfId="0" applyFill="1" applyBorder="1" applyProtection="1">
      <protection hidden="1"/>
    </xf>
    <xf numFmtId="0" fontId="5" fillId="0" borderId="5" xfId="0" applyFont="1" applyFill="1" applyBorder="1" applyProtection="1">
      <protection hidden="1"/>
    </xf>
    <xf numFmtId="0" fontId="6" fillId="0" borderId="5" xfId="0" applyFont="1" applyFill="1" applyBorder="1" applyProtection="1">
      <protection hidden="1"/>
    </xf>
    <xf numFmtId="0" fontId="6" fillId="0" borderId="5" xfId="0" applyFont="1" applyFill="1" applyBorder="1" applyAlignment="1" applyProtection="1">
      <alignment horizontal="left" indent="1"/>
      <protection hidden="1"/>
    </xf>
    <xf numFmtId="0" fontId="0" fillId="0" borderId="5" xfId="0" applyFill="1" applyBorder="1" applyAlignment="1" applyProtection="1">
      <alignment horizontal="left" indent="2"/>
      <protection hidden="1"/>
    </xf>
    <xf numFmtId="0" fontId="6" fillId="6" borderId="4" xfId="0" applyFont="1" applyFill="1" applyBorder="1" applyProtection="1">
      <protection hidden="1"/>
    </xf>
    <xf numFmtId="0" fontId="5" fillId="0" borderId="6" xfId="0" applyFont="1" applyFill="1" applyBorder="1" applyProtection="1">
      <protection hidden="1"/>
    </xf>
    <xf numFmtId="0" fontId="0" fillId="0" borderId="5" xfId="0" applyBorder="1" applyProtection="1">
      <protection hidden="1"/>
    </xf>
    <xf numFmtId="0" fontId="5" fillId="0" borderId="5" xfId="0" applyFont="1" applyBorder="1" applyProtection="1">
      <protection hidden="1"/>
    </xf>
    <xf numFmtId="0" fontId="6" fillId="0" borderId="5" xfId="0" applyFont="1" applyBorder="1" applyAlignment="1" applyProtection="1">
      <alignment horizontal="left" indent="1"/>
      <protection hidden="1"/>
    </xf>
    <xf numFmtId="0" fontId="0" fillId="0" borderId="5" xfId="0" applyBorder="1" applyAlignment="1" applyProtection="1">
      <alignment horizontal="left" indent="2"/>
      <protection hidden="1"/>
    </xf>
    <xf numFmtId="0" fontId="0" fillId="0" borderId="0" xfId="0" applyProtection="1">
      <protection hidden="1"/>
    </xf>
    <xf numFmtId="0" fontId="6" fillId="0" borderId="5" xfId="0" applyFont="1" applyBorder="1" applyProtection="1">
      <protection hidden="1"/>
    </xf>
    <xf numFmtId="0" fontId="7" fillId="0" borderId="5" xfId="0" applyFont="1" applyBorder="1" applyAlignment="1" applyProtection="1">
      <alignment horizontal="left" indent="1"/>
      <protection hidden="1"/>
    </xf>
    <xf numFmtId="49" fontId="0" fillId="10" borderId="9" xfId="0" applyNumberFormat="1" applyFont="1" applyFill="1" applyBorder="1"/>
    <xf numFmtId="0" fontId="0" fillId="10" borderId="8" xfId="0" applyFont="1" applyFill="1" applyBorder="1" applyAlignment="1">
      <alignment horizontal="fill"/>
    </xf>
    <xf numFmtId="0" fontId="0" fillId="10" borderId="8" xfId="0" applyFont="1" applyFill="1" applyBorder="1"/>
    <xf numFmtId="49" fontId="0" fillId="9" borderId="9" xfId="0" applyNumberFormat="1" applyFont="1" applyFill="1" applyBorder="1"/>
    <xf numFmtId="0" fontId="0" fillId="9" borderId="9" xfId="0" applyFont="1" applyFill="1" applyBorder="1" applyAlignment="1">
      <alignment horizontal="left"/>
    </xf>
    <xf numFmtId="14" fontId="0" fillId="4" borderId="12" xfId="3" applyNumberFormat="1" applyFont="1" applyBorder="1" applyProtection="1">
      <protection locked="0"/>
    </xf>
    <xf numFmtId="0" fontId="2" fillId="2" borderId="13" xfId="1" applyBorder="1" applyProtection="1">
      <protection locked="0"/>
    </xf>
    <xf numFmtId="14" fontId="0" fillId="4" borderId="3" xfId="3" applyNumberFormat="1" applyFont="1" applyBorder="1" applyProtection="1">
      <protection locked="0"/>
    </xf>
    <xf numFmtId="0" fontId="2" fillId="2" borderId="1" xfId="1" applyBorder="1" applyProtection="1">
      <protection locked="0"/>
    </xf>
    <xf numFmtId="4" fontId="2" fillId="2" borderId="1" xfId="1" applyNumberFormat="1" applyBorder="1" applyAlignment="1" applyProtection="1">
      <alignment horizontal="right"/>
      <protection locked="0"/>
    </xf>
    <xf numFmtId="0" fontId="2" fillId="2" borderId="1" xfId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13" fillId="0" borderId="0" xfId="0" applyFont="1"/>
    <xf numFmtId="0" fontId="15" fillId="11" borderId="17" xfId="0" applyFont="1" applyFill="1" applyBorder="1" applyAlignment="1">
      <alignment vertical="center"/>
    </xf>
    <xf numFmtId="0" fontId="15" fillId="11" borderId="18" xfId="0" applyFont="1" applyFill="1" applyBorder="1" applyAlignment="1">
      <alignment vertical="center"/>
    </xf>
    <xf numFmtId="0" fontId="15" fillId="11" borderId="19" xfId="0" applyFont="1" applyFill="1" applyBorder="1" applyAlignment="1">
      <alignment vertical="center"/>
    </xf>
    <xf numFmtId="0" fontId="15" fillId="11" borderId="20" xfId="0" applyFont="1" applyFill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4" fontId="0" fillId="0" borderId="0" xfId="0" applyNumberFormat="1"/>
    <xf numFmtId="0" fontId="0" fillId="0" borderId="24" xfId="0" applyBorder="1"/>
    <xf numFmtId="0" fontId="0" fillId="0" borderId="4" xfId="0" applyBorder="1" applyAlignment="1">
      <alignment horizontal="center"/>
    </xf>
    <xf numFmtId="0" fontId="13" fillId="11" borderId="4" xfId="0" applyFont="1" applyFill="1" applyBorder="1"/>
    <xf numFmtId="0" fontId="16" fillId="12" borderId="4" xfId="0" applyFont="1" applyFill="1" applyBorder="1"/>
    <xf numFmtId="0" fontId="14" fillId="0" borderId="15" xfId="0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right" vertical="center"/>
      <protection locked="0"/>
    </xf>
    <xf numFmtId="0" fontId="15" fillId="11" borderId="18" xfId="0" applyFont="1" applyFill="1" applyBorder="1" applyAlignment="1" applyProtection="1">
      <alignment horizontal="right" vertical="center"/>
      <protection locked="0"/>
    </xf>
    <xf numFmtId="0" fontId="14" fillId="0" borderId="20" xfId="0" applyFont="1" applyBorder="1" applyAlignment="1" applyProtection="1">
      <alignment vertical="center"/>
      <protection locked="0"/>
    </xf>
    <xf numFmtId="0" fontId="14" fillId="0" borderId="22" xfId="0" applyFont="1" applyBorder="1" applyAlignment="1" applyProtection="1">
      <alignment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5" fillId="11" borderId="18" xfId="0" applyFont="1" applyFill="1" applyBorder="1" applyAlignment="1" applyProtection="1">
      <alignment vertical="center"/>
      <protection locked="0"/>
    </xf>
    <xf numFmtId="0" fontId="14" fillId="0" borderId="19" xfId="0" applyFont="1" applyBorder="1" applyAlignment="1" applyProtection="1">
      <alignment vertical="center"/>
      <protection locked="0"/>
    </xf>
    <xf numFmtId="0" fontId="14" fillId="0" borderId="2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13" fillId="11" borderId="4" xfId="0" applyFont="1" applyFill="1" applyBorder="1" applyProtection="1">
      <protection locked="0"/>
    </xf>
    <xf numFmtId="0" fontId="15" fillId="11" borderId="20" xfId="0" applyFont="1" applyFill="1" applyBorder="1" applyAlignment="1" applyProtection="1">
      <alignment vertical="center"/>
    </xf>
    <xf numFmtId="0" fontId="14" fillId="0" borderId="20" xfId="0" applyFont="1" applyBorder="1" applyAlignment="1" applyProtection="1">
      <alignment vertical="center"/>
    </xf>
    <xf numFmtId="0" fontId="15" fillId="11" borderId="18" xfId="0" applyFont="1" applyFill="1" applyBorder="1" applyAlignment="1" applyProtection="1">
      <alignment vertical="center"/>
    </xf>
    <xf numFmtId="4" fontId="0" fillId="8" borderId="0" xfId="0" applyNumberFormat="1" applyFill="1" applyAlignment="1" applyProtection="1">
      <alignment horizontal="center"/>
    </xf>
  </cellXfs>
  <cellStyles count="4">
    <cellStyle name="Celda de comprobación" xfId="2" builtinId="23"/>
    <cellStyle name="Normal" xfId="0" builtinId="0"/>
    <cellStyle name="Notas" xfId="3" builtinId="10"/>
    <cellStyle name="Salida" xfId="1" builtinId="21"/>
  </cellStyles>
  <dxfs count="8">
    <dxf>
      <numFmt numFmtId="0" formatCode="General"/>
    </dxf>
    <dxf>
      <numFmt numFmtId="0" formatCode="General"/>
    </dxf>
    <dxf>
      <numFmt numFmtId="0" formatCode="General"/>
    </dxf>
    <dxf>
      <alignment horizontal="fill" vertical="bottom" textRotation="0" wrapText="0" indent="0" justifyLastLine="0" shrinkToFit="0" readingOrder="0"/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Plan" displayName="Plan" ref="A1:M471" totalsRowShown="0">
  <autoFilter ref="A1:M471"/>
  <tableColumns count="13">
    <tableColumn id="1" name="NUMEROS"/>
    <tableColumn id="2" name="CONCEPT" dataDxfId="3"/>
    <tableColumn id="3" name="EPIGRAFES"/>
    <tableColumn id="4" name="TEMP DEBE"/>
    <tableColumn id="5" name="TEMP HABER" dataDxfId="2"/>
    <tableColumn id="6" name="SALDO" dataDxfId="1">
      <calculatedColumnFormula>SUM(G2:BL2)</calculatedColumnFormula>
    </tableColumn>
    <tableColumn id="7" name="Columna1"/>
    <tableColumn id="8" name="Columna2" dataDxfId="0">
      <calculatedColumnFormula>IF(LEN(Plan[[#This Row],[Columna1]])=3,Plan[[#This Row],[Columna1]]*10,Plan[[#This Row],[Columna1]])</calculatedColumnFormula>
    </tableColumn>
    <tableColumn id="9" name="Columna3"/>
    <tableColumn id="10" name="Columna4"/>
    <tableColumn id="11" name="Columna5"/>
    <tableColumn id="12" name="Columna6"/>
    <tableColumn id="13" name="Columna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468"/>
  <sheetViews>
    <sheetView tabSelected="1" zoomScale="90" zoomScaleNormal="90" workbookViewId="0">
      <selection activeCell="G5" sqref="G5"/>
    </sheetView>
  </sheetViews>
  <sheetFormatPr baseColWidth="10" defaultColWidth="0" defaultRowHeight="15" x14ac:dyDescent="0.25"/>
  <cols>
    <col min="1" max="1" width="11.28515625" customWidth="1"/>
    <col min="2" max="2" width="7.7109375" customWidth="1"/>
    <col min="3" max="3" width="71.42578125" customWidth="1"/>
    <col min="4" max="5" width="15.7109375" style="2" customWidth="1"/>
    <col min="6" max="8" width="11.42578125" customWidth="1"/>
    <col min="9" max="9" width="64.140625" customWidth="1"/>
    <col min="10" max="13" width="0" hidden="1" customWidth="1"/>
    <col min="14" max="16384" width="11.42578125" hidden="1"/>
  </cols>
  <sheetData>
    <row r="1" spans="1:11" s="4" customFormat="1" x14ac:dyDescent="0.25">
      <c r="A1" s="55" t="s">
        <v>76</v>
      </c>
      <c r="B1" s="16"/>
      <c r="C1" s="55" t="s">
        <v>153</v>
      </c>
      <c r="D1" s="16"/>
      <c r="E1" s="16"/>
      <c r="H1" s="77">
        <v>100</v>
      </c>
      <c r="I1" s="79" t="s">
        <v>306</v>
      </c>
    </row>
    <row r="2" spans="1:11" s="4" customFormat="1" ht="15.75" x14ac:dyDescent="0.25">
      <c r="A2" s="16" t="s">
        <v>154</v>
      </c>
      <c r="B2" s="16" t="s">
        <v>155</v>
      </c>
      <c r="C2" s="16" t="s">
        <v>156</v>
      </c>
      <c r="D2" s="17"/>
      <c r="E2" s="56" t="s">
        <v>160</v>
      </c>
      <c r="H2" s="80">
        <v>101</v>
      </c>
      <c r="I2" s="45" t="s">
        <v>307</v>
      </c>
    </row>
    <row r="3" spans="1:11" s="4" customFormat="1" ht="15.75" x14ac:dyDescent="0.25">
      <c r="A3" s="16"/>
      <c r="B3" s="16"/>
      <c r="C3" s="16" t="s">
        <v>159</v>
      </c>
      <c r="D3" s="54">
        <v>44196</v>
      </c>
      <c r="E3" s="117">
        <f>SUM(D6:D100)-SUM(E6:E100)</f>
        <v>0</v>
      </c>
      <c r="H3" s="77">
        <v>102</v>
      </c>
      <c r="I3" s="79" t="s">
        <v>1</v>
      </c>
    </row>
    <row r="4" spans="1:11" s="4" customFormat="1" ht="15.75" thickBot="1" x14ac:dyDescent="0.3">
      <c r="A4" s="16" t="s">
        <v>158</v>
      </c>
      <c r="B4" s="16"/>
      <c r="C4" s="52"/>
      <c r="D4" s="16"/>
      <c r="E4" s="16"/>
      <c r="H4" s="80">
        <v>1030</v>
      </c>
      <c r="I4" s="45" t="s">
        <v>308</v>
      </c>
    </row>
    <row r="5" spans="1:11" ht="16.5" thickTop="1" thickBot="1" x14ac:dyDescent="0.3">
      <c r="A5" s="1" t="s">
        <v>161</v>
      </c>
      <c r="B5" s="1" t="s">
        <v>162</v>
      </c>
      <c r="C5" s="1" t="s">
        <v>163</v>
      </c>
      <c r="D5" s="3" t="s">
        <v>164</v>
      </c>
      <c r="E5" s="3" t="s">
        <v>165</v>
      </c>
      <c r="H5" s="77">
        <v>108</v>
      </c>
      <c r="I5" s="79" t="s">
        <v>309</v>
      </c>
    </row>
    <row r="6" spans="1:11" ht="15.75" thickTop="1" x14ac:dyDescent="0.25">
      <c r="A6" s="84"/>
      <c r="B6" s="85"/>
      <c r="C6" s="61" t="str">
        <f>IFERROR(IF(B6="","---------------------------------------------------- X --------------------------------------------------------",VLOOKUP(B6,$H$1:$I$527,2,FALSE)),"Esta cuenta no existe en el PGC. Introduzca cuenta válida")</f>
        <v>---------------------------------------------------- X --------------------------------------------------------</v>
      </c>
      <c r="D6" s="86"/>
      <c r="E6" s="86"/>
      <c r="F6" s="4"/>
      <c r="G6" s="4"/>
      <c r="H6" s="80">
        <v>109</v>
      </c>
      <c r="I6" s="45" t="s">
        <v>310</v>
      </c>
      <c r="J6" s="4"/>
      <c r="K6" s="4"/>
    </row>
    <row r="7" spans="1:11" x14ac:dyDescent="0.25">
      <c r="A7" s="84"/>
      <c r="B7" s="85"/>
      <c r="C7" s="61" t="str">
        <f t="shared" ref="C7:C70" si="0">IFERROR(IF(B7="","---------------------------------------------------- X --------------------------------------------------------",VLOOKUP(B7,$H$1:$I$527,2,FALSE)),"Esta cuenta no existe en el PGC. Introduzca cuenta válida")</f>
        <v>---------------------------------------------------- X --------------------------------------------------------</v>
      </c>
      <c r="D7" s="86"/>
      <c r="E7" s="86"/>
      <c r="F7" s="4"/>
      <c r="G7" s="4"/>
      <c r="H7" s="77">
        <v>110</v>
      </c>
      <c r="I7" s="79" t="s">
        <v>311</v>
      </c>
      <c r="J7" s="4"/>
      <c r="K7" s="4"/>
    </row>
    <row r="8" spans="1:11" x14ac:dyDescent="0.25">
      <c r="A8" s="84"/>
      <c r="B8" s="85"/>
      <c r="C8" s="61" t="str">
        <f t="shared" si="0"/>
        <v>---------------------------------------------------- X --------------------------------------------------------</v>
      </c>
      <c r="D8" s="86"/>
      <c r="E8" s="86"/>
      <c r="F8" s="4"/>
      <c r="G8" s="4"/>
      <c r="H8" s="80">
        <v>1110</v>
      </c>
      <c r="I8" s="45" t="s">
        <v>312</v>
      </c>
      <c r="J8" s="4"/>
      <c r="K8" s="4"/>
    </row>
    <row r="9" spans="1:11" x14ac:dyDescent="0.25">
      <c r="A9" s="84"/>
      <c r="B9" s="85"/>
      <c r="C9" s="61" t="str">
        <f t="shared" si="0"/>
        <v>---------------------------------------------------- X --------------------------------------------------------</v>
      </c>
      <c r="D9" s="86"/>
      <c r="E9" s="86"/>
      <c r="F9" s="4"/>
      <c r="G9" s="4"/>
      <c r="H9" s="77">
        <v>112</v>
      </c>
      <c r="I9" s="79" t="s">
        <v>313</v>
      </c>
      <c r="J9" s="4"/>
      <c r="K9" s="4"/>
    </row>
    <row r="10" spans="1:11" x14ac:dyDescent="0.25">
      <c r="A10" s="84"/>
      <c r="B10" s="85"/>
      <c r="C10" s="61" t="str">
        <f t="shared" si="0"/>
        <v>---------------------------------------------------- X --------------------------------------------------------</v>
      </c>
      <c r="D10" s="86"/>
      <c r="E10" s="86"/>
      <c r="F10" s="4"/>
      <c r="G10" s="4"/>
      <c r="H10" s="80">
        <v>113</v>
      </c>
      <c r="I10" s="45" t="s">
        <v>314</v>
      </c>
      <c r="J10" s="4"/>
      <c r="K10" s="4"/>
    </row>
    <row r="11" spans="1:11" x14ac:dyDescent="0.25">
      <c r="A11" s="84"/>
      <c r="B11" s="85"/>
      <c r="C11" s="61" t="str">
        <f t="shared" si="0"/>
        <v>---------------------------------------------------- X --------------------------------------------------------</v>
      </c>
      <c r="D11" s="86"/>
      <c r="E11" s="86"/>
      <c r="F11" s="4"/>
      <c r="G11" s="4"/>
      <c r="H11" s="77">
        <v>1140</v>
      </c>
      <c r="I11" s="79" t="s">
        <v>315</v>
      </c>
      <c r="J11" s="4"/>
      <c r="K11" s="4"/>
    </row>
    <row r="12" spans="1:11" x14ac:dyDescent="0.25">
      <c r="A12" s="84"/>
      <c r="B12" s="85"/>
      <c r="C12" s="61" t="str">
        <f t="shared" si="0"/>
        <v>---------------------------------------------------- X --------------------------------------------------------</v>
      </c>
      <c r="D12" s="86"/>
      <c r="E12" s="86"/>
      <c r="F12" s="4"/>
      <c r="G12" s="4"/>
      <c r="H12" s="80">
        <v>1141</v>
      </c>
      <c r="I12" s="45" t="s">
        <v>316</v>
      </c>
      <c r="J12" s="4"/>
      <c r="K12" s="4"/>
    </row>
    <row r="13" spans="1:11" x14ac:dyDescent="0.25">
      <c r="A13" s="84"/>
      <c r="B13" s="87"/>
      <c r="C13" s="61" t="str">
        <f t="shared" si="0"/>
        <v>---------------------------------------------------- X --------------------------------------------------------</v>
      </c>
      <c r="D13" s="86"/>
      <c r="E13" s="86"/>
      <c r="F13" s="4"/>
      <c r="G13" s="4"/>
      <c r="H13" s="77">
        <v>1142</v>
      </c>
      <c r="I13" s="79" t="s">
        <v>317</v>
      </c>
      <c r="J13" s="4"/>
      <c r="K13" s="4"/>
    </row>
    <row r="14" spans="1:11" x14ac:dyDescent="0.25">
      <c r="A14" s="84"/>
      <c r="B14" s="87"/>
      <c r="C14" s="61" t="str">
        <f t="shared" si="0"/>
        <v>---------------------------------------------------- X --------------------------------------------------------</v>
      </c>
      <c r="D14" s="86"/>
      <c r="E14" s="86"/>
      <c r="F14" s="4"/>
      <c r="G14" s="4"/>
      <c r="H14" s="80">
        <v>1143</v>
      </c>
      <c r="I14" s="45" t="s">
        <v>318</v>
      </c>
      <c r="J14" s="4"/>
      <c r="K14" s="4"/>
    </row>
    <row r="15" spans="1:11" x14ac:dyDescent="0.25">
      <c r="A15" s="84"/>
      <c r="B15" s="87"/>
      <c r="C15" s="61" t="str">
        <f t="shared" si="0"/>
        <v>---------------------------------------------------- X --------------------------------------------------------</v>
      </c>
      <c r="D15" s="86"/>
      <c r="E15" s="86"/>
      <c r="F15" s="4"/>
      <c r="G15" s="4"/>
      <c r="H15" s="77">
        <v>1144</v>
      </c>
      <c r="I15" s="79" t="s">
        <v>319</v>
      </c>
      <c r="J15" s="4"/>
      <c r="K15" s="4"/>
    </row>
    <row r="16" spans="1:11" x14ac:dyDescent="0.25">
      <c r="A16" s="84"/>
      <c r="B16" s="85"/>
      <c r="C16" s="61" t="str">
        <f t="shared" si="0"/>
        <v>---------------------------------------------------- X --------------------------------------------------------</v>
      </c>
      <c r="D16" s="86"/>
      <c r="E16" s="86"/>
      <c r="F16" s="4"/>
      <c r="G16" s="4"/>
      <c r="H16" s="80">
        <v>115</v>
      </c>
      <c r="I16" s="45" t="s">
        <v>320</v>
      </c>
      <c r="J16" s="4"/>
      <c r="K16" s="4"/>
    </row>
    <row r="17" spans="1:11" x14ac:dyDescent="0.25">
      <c r="A17" s="84"/>
      <c r="B17" s="85"/>
      <c r="C17" s="61" t="str">
        <f t="shared" si="0"/>
        <v>---------------------------------------------------- X --------------------------------------------------------</v>
      </c>
      <c r="D17" s="86"/>
      <c r="E17" s="86"/>
      <c r="F17" s="4"/>
      <c r="G17" s="4"/>
      <c r="H17" s="77">
        <v>118</v>
      </c>
      <c r="I17" s="79" t="s">
        <v>321</v>
      </c>
      <c r="J17" s="4"/>
      <c r="K17" s="4"/>
    </row>
    <row r="18" spans="1:11" x14ac:dyDescent="0.25">
      <c r="A18" s="84"/>
      <c r="B18" s="85"/>
      <c r="C18" s="61" t="str">
        <f t="shared" si="0"/>
        <v>---------------------------------------------------- X --------------------------------------------------------</v>
      </c>
      <c r="D18" s="86"/>
      <c r="E18" s="86"/>
      <c r="F18" s="4"/>
      <c r="G18" s="4"/>
      <c r="H18" s="80">
        <v>119</v>
      </c>
      <c r="I18" s="45" t="s">
        <v>322</v>
      </c>
      <c r="J18" s="4"/>
      <c r="K18" s="4"/>
    </row>
    <row r="19" spans="1:11" x14ac:dyDescent="0.25">
      <c r="A19" s="84"/>
      <c r="B19" s="85"/>
      <c r="C19" s="61" t="str">
        <f t="shared" si="0"/>
        <v>---------------------------------------------------- X --------------------------------------------------------</v>
      </c>
      <c r="D19" s="86"/>
      <c r="E19" s="86"/>
      <c r="F19" s="4"/>
      <c r="G19" s="4"/>
      <c r="H19" s="77">
        <v>120</v>
      </c>
      <c r="I19" s="79" t="s">
        <v>323</v>
      </c>
      <c r="J19" s="4"/>
      <c r="K19" s="4"/>
    </row>
    <row r="20" spans="1:11" x14ac:dyDescent="0.25">
      <c r="A20" s="84"/>
      <c r="B20" s="85"/>
      <c r="C20" s="61" t="str">
        <f t="shared" si="0"/>
        <v>---------------------------------------------------- X --------------------------------------------------------</v>
      </c>
      <c r="D20" s="86"/>
      <c r="E20" s="86"/>
      <c r="F20" s="4"/>
      <c r="G20" s="4"/>
      <c r="H20" s="80">
        <v>121</v>
      </c>
      <c r="I20" s="45" t="s">
        <v>324</v>
      </c>
      <c r="J20" s="4"/>
      <c r="K20" s="4"/>
    </row>
    <row r="21" spans="1:11" x14ac:dyDescent="0.25">
      <c r="A21" s="84"/>
      <c r="B21" s="85"/>
      <c r="C21" s="61" t="str">
        <f t="shared" si="0"/>
        <v>---------------------------------------------------- X --------------------------------------------------------</v>
      </c>
      <c r="D21" s="86"/>
      <c r="E21" s="86"/>
      <c r="F21" s="4"/>
      <c r="G21" s="4"/>
      <c r="H21" s="77">
        <v>129</v>
      </c>
      <c r="I21" s="79" t="s">
        <v>325</v>
      </c>
      <c r="J21" s="4"/>
      <c r="K21" s="4"/>
    </row>
    <row r="22" spans="1:11" x14ac:dyDescent="0.25">
      <c r="A22" s="84"/>
      <c r="B22" s="85"/>
      <c r="C22" s="61" t="str">
        <f t="shared" si="0"/>
        <v>---------------------------------------------------- X --------------------------------------------------------</v>
      </c>
      <c r="D22" s="86"/>
      <c r="E22" s="86"/>
      <c r="F22" s="4"/>
      <c r="G22" s="4"/>
      <c r="H22" s="80">
        <v>130</v>
      </c>
      <c r="I22" s="45" t="s">
        <v>326</v>
      </c>
      <c r="J22" s="4"/>
      <c r="K22" s="4"/>
    </row>
    <row r="23" spans="1:11" x14ac:dyDescent="0.25">
      <c r="A23" s="84"/>
      <c r="B23" s="85"/>
      <c r="C23" s="61" t="str">
        <f t="shared" si="0"/>
        <v>---------------------------------------------------- X --------------------------------------------------------</v>
      </c>
      <c r="D23" s="86"/>
      <c r="E23" s="86"/>
      <c r="F23" s="4"/>
      <c r="G23" s="4"/>
      <c r="H23" s="77">
        <v>131</v>
      </c>
      <c r="I23" s="79" t="s">
        <v>327</v>
      </c>
      <c r="J23" s="4"/>
      <c r="K23" s="4"/>
    </row>
    <row r="24" spans="1:11" x14ac:dyDescent="0.25">
      <c r="A24" s="84"/>
      <c r="B24" s="85"/>
      <c r="C24" s="61" t="str">
        <f t="shared" si="0"/>
        <v>---------------------------------------------------- X --------------------------------------------------------</v>
      </c>
      <c r="D24" s="86"/>
      <c r="E24" s="86"/>
      <c r="F24" s="4"/>
      <c r="G24" s="4"/>
      <c r="H24" s="80">
        <v>132</v>
      </c>
      <c r="I24" s="45" t="s">
        <v>328</v>
      </c>
      <c r="J24" s="4"/>
      <c r="K24" s="4"/>
    </row>
    <row r="25" spans="1:11" x14ac:dyDescent="0.25">
      <c r="A25" s="84"/>
      <c r="B25" s="85"/>
      <c r="C25" s="61" t="str">
        <f t="shared" si="0"/>
        <v>---------------------------------------------------- X --------------------------------------------------------</v>
      </c>
      <c r="D25" s="86"/>
      <c r="E25" s="86"/>
      <c r="F25" s="4"/>
      <c r="G25" s="4"/>
      <c r="H25" s="77">
        <v>133</v>
      </c>
      <c r="I25" s="79" t="s">
        <v>329</v>
      </c>
      <c r="J25" s="4"/>
      <c r="K25" s="4"/>
    </row>
    <row r="26" spans="1:11" x14ac:dyDescent="0.25">
      <c r="A26" s="84"/>
      <c r="B26" s="85"/>
      <c r="C26" s="61" t="str">
        <f t="shared" si="0"/>
        <v>---------------------------------------------------- X --------------------------------------------------------</v>
      </c>
      <c r="D26" s="86"/>
      <c r="E26" s="86"/>
      <c r="F26" s="4"/>
      <c r="G26" s="4"/>
      <c r="H26" s="80">
        <v>1340</v>
      </c>
      <c r="I26" s="45" t="s">
        <v>330</v>
      </c>
      <c r="J26" s="4"/>
      <c r="K26" s="4"/>
    </row>
    <row r="27" spans="1:11" x14ac:dyDescent="0.25">
      <c r="A27" s="84"/>
      <c r="B27" s="85"/>
      <c r="C27" s="61" t="str">
        <f t="shared" si="0"/>
        <v>---------------------------------------------------- X --------------------------------------------------------</v>
      </c>
      <c r="D27" s="86"/>
      <c r="E27" s="86"/>
      <c r="F27" s="4"/>
      <c r="G27" s="4"/>
      <c r="H27" s="77">
        <v>135</v>
      </c>
      <c r="I27" s="79" t="s">
        <v>331</v>
      </c>
      <c r="J27" s="4"/>
      <c r="K27" s="4"/>
    </row>
    <row r="28" spans="1:11" x14ac:dyDescent="0.25">
      <c r="A28" s="84"/>
      <c r="B28" s="85"/>
      <c r="C28" s="61" t="str">
        <f t="shared" si="0"/>
        <v>---------------------------------------------------- X --------------------------------------------------------</v>
      </c>
      <c r="D28" s="86"/>
      <c r="E28" s="86"/>
      <c r="F28" s="4"/>
      <c r="G28" s="4"/>
      <c r="H28" s="80">
        <v>136</v>
      </c>
      <c r="I28" s="45" t="s">
        <v>332</v>
      </c>
      <c r="J28" s="4"/>
      <c r="K28" s="4"/>
    </row>
    <row r="29" spans="1:11" x14ac:dyDescent="0.25">
      <c r="A29" s="84"/>
      <c r="B29" s="85"/>
      <c r="C29" s="61" t="str">
        <f t="shared" si="0"/>
        <v>---------------------------------------------------- X --------------------------------------------------------</v>
      </c>
      <c r="D29" s="86"/>
      <c r="E29" s="86"/>
      <c r="F29" s="4"/>
      <c r="G29" s="4"/>
      <c r="H29" s="77">
        <v>1370</v>
      </c>
      <c r="I29" s="79" t="s">
        <v>333</v>
      </c>
      <c r="J29" s="4"/>
      <c r="K29" s="4"/>
    </row>
    <row r="30" spans="1:11" x14ac:dyDescent="0.25">
      <c r="A30" s="84"/>
      <c r="B30" s="85"/>
      <c r="C30" s="61" t="str">
        <f t="shared" si="0"/>
        <v>---------------------------------------------------- X --------------------------------------------------------</v>
      </c>
      <c r="D30" s="86"/>
      <c r="E30" s="86"/>
      <c r="F30" s="4"/>
      <c r="G30" s="4"/>
      <c r="H30" s="80">
        <v>140</v>
      </c>
      <c r="I30" s="45" t="s">
        <v>334</v>
      </c>
      <c r="J30" s="4"/>
      <c r="K30" s="4"/>
    </row>
    <row r="31" spans="1:11" x14ac:dyDescent="0.25">
      <c r="A31" s="84"/>
      <c r="B31" s="85"/>
      <c r="C31" s="61" t="str">
        <f t="shared" si="0"/>
        <v>---------------------------------------------------- X --------------------------------------------------------</v>
      </c>
      <c r="D31" s="86"/>
      <c r="E31" s="86"/>
      <c r="F31" s="4"/>
      <c r="G31" s="4"/>
      <c r="H31" s="77">
        <v>141</v>
      </c>
      <c r="I31" s="79" t="s">
        <v>335</v>
      </c>
      <c r="J31" s="4"/>
      <c r="K31" s="4"/>
    </row>
    <row r="32" spans="1:11" x14ac:dyDescent="0.25">
      <c r="A32" s="84"/>
      <c r="B32" s="85"/>
      <c r="C32" s="61" t="str">
        <f t="shared" si="0"/>
        <v>---------------------------------------------------- X --------------------------------------------------------</v>
      </c>
      <c r="D32" s="86"/>
      <c r="E32" s="86"/>
      <c r="F32" s="4"/>
      <c r="G32" s="4"/>
      <c r="H32" s="80">
        <v>142</v>
      </c>
      <c r="I32" s="45" t="s">
        <v>336</v>
      </c>
      <c r="J32" s="4"/>
      <c r="K32" s="4"/>
    </row>
    <row r="33" spans="1:11" x14ac:dyDescent="0.25">
      <c r="A33" s="84"/>
      <c r="B33" s="85"/>
      <c r="C33" s="61" t="str">
        <f t="shared" si="0"/>
        <v>---------------------------------------------------- X --------------------------------------------------------</v>
      </c>
      <c r="D33" s="86"/>
      <c r="E33" s="86"/>
      <c r="F33" s="4"/>
      <c r="G33" s="4"/>
      <c r="H33" s="77">
        <v>143</v>
      </c>
      <c r="I33" s="79" t="s">
        <v>337</v>
      </c>
      <c r="J33" s="4"/>
      <c r="K33" s="4"/>
    </row>
    <row r="34" spans="1:11" x14ac:dyDescent="0.25">
      <c r="A34" s="84"/>
      <c r="B34" s="85"/>
      <c r="C34" s="61" t="str">
        <f t="shared" si="0"/>
        <v>---------------------------------------------------- X --------------------------------------------------------</v>
      </c>
      <c r="D34" s="86"/>
      <c r="E34" s="86"/>
      <c r="F34" s="4"/>
      <c r="G34" s="4"/>
      <c r="H34" s="80">
        <v>145</v>
      </c>
      <c r="I34" s="45" t="s">
        <v>338</v>
      </c>
      <c r="J34" s="4"/>
      <c r="K34" s="4"/>
    </row>
    <row r="35" spans="1:11" x14ac:dyDescent="0.25">
      <c r="A35" s="84"/>
      <c r="B35" s="85"/>
      <c r="C35" s="61" t="str">
        <f t="shared" si="0"/>
        <v>---------------------------------------------------- X --------------------------------------------------------</v>
      </c>
      <c r="D35" s="86"/>
      <c r="E35" s="86"/>
      <c r="F35" s="4"/>
      <c r="G35" s="4"/>
      <c r="H35" s="77">
        <v>146</v>
      </c>
      <c r="I35" s="79" t="s">
        <v>339</v>
      </c>
      <c r="J35" s="4"/>
      <c r="K35" s="4"/>
    </row>
    <row r="36" spans="1:11" x14ac:dyDescent="0.25">
      <c r="A36" s="84"/>
      <c r="B36" s="85"/>
      <c r="C36" s="61" t="str">
        <f t="shared" si="0"/>
        <v>---------------------------------------------------- X --------------------------------------------------------</v>
      </c>
      <c r="D36" s="86"/>
      <c r="E36" s="86"/>
      <c r="F36" s="4"/>
      <c r="G36" s="4"/>
      <c r="H36" s="80">
        <v>147</v>
      </c>
      <c r="I36" s="45" t="s">
        <v>340</v>
      </c>
      <c r="J36" s="4"/>
      <c r="K36" s="4"/>
    </row>
    <row r="37" spans="1:11" x14ac:dyDescent="0.25">
      <c r="A37" s="84"/>
      <c r="B37" s="85"/>
      <c r="C37" s="61" t="str">
        <f t="shared" si="0"/>
        <v>---------------------------------------------------- X --------------------------------------------------------</v>
      </c>
      <c r="D37" s="86"/>
      <c r="E37" s="86"/>
      <c r="F37" s="4"/>
      <c r="G37" s="4"/>
      <c r="H37" s="77">
        <v>150</v>
      </c>
      <c r="I37" s="79" t="s">
        <v>341</v>
      </c>
      <c r="J37" s="4"/>
      <c r="K37" s="4"/>
    </row>
    <row r="38" spans="1:11" x14ac:dyDescent="0.25">
      <c r="A38" s="84"/>
      <c r="B38" s="85"/>
      <c r="C38" s="61" t="str">
        <f t="shared" si="0"/>
        <v>---------------------------------------------------- X --------------------------------------------------------</v>
      </c>
      <c r="D38" s="86"/>
      <c r="E38" s="86"/>
      <c r="F38" s="4"/>
      <c r="G38" s="4"/>
      <c r="H38" s="80">
        <v>153</v>
      </c>
      <c r="I38" s="45" t="s">
        <v>342</v>
      </c>
      <c r="J38" s="4"/>
      <c r="K38" s="4"/>
    </row>
    <row r="39" spans="1:11" x14ac:dyDescent="0.25">
      <c r="A39" s="84"/>
      <c r="B39" s="85"/>
      <c r="C39" s="61" t="str">
        <f t="shared" si="0"/>
        <v>---------------------------------------------------- X --------------------------------------------------------</v>
      </c>
      <c r="D39" s="86"/>
      <c r="E39" s="86"/>
      <c r="F39" s="4"/>
      <c r="G39" s="4"/>
      <c r="H39" s="77">
        <v>154</v>
      </c>
      <c r="I39" s="79" t="s">
        <v>343</v>
      </c>
      <c r="J39" s="4"/>
      <c r="K39" s="4"/>
    </row>
    <row r="40" spans="1:11" x14ac:dyDescent="0.25">
      <c r="A40" s="84"/>
      <c r="B40" s="85"/>
      <c r="C40" s="61" t="str">
        <f t="shared" si="0"/>
        <v>---------------------------------------------------- X --------------------------------------------------------</v>
      </c>
      <c r="D40" s="86"/>
      <c r="E40" s="86"/>
      <c r="F40" s="4"/>
      <c r="G40" s="4"/>
      <c r="H40" s="80">
        <v>160</v>
      </c>
      <c r="I40" s="45" t="s">
        <v>344</v>
      </c>
      <c r="J40" s="4"/>
      <c r="K40" s="4"/>
    </row>
    <row r="41" spans="1:11" x14ac:dyDescent="0.25">
      <c r="A41" s="84"/>
      <c r="B41" s="85"/>
      <c r="C41" s="61" t="str">
        <f t="shared" si="0"/>
        <v>---------------------------------------------------- X --------------------------------------------------------</v>
      </c>
      <c r="D41" s="86"/>
      <c r="E41" s="86"/>
      <c r="F41" s="4"/>
      <c r="G41" s="4"/>
      <c r="H41" s="77">
        <v>161</v>
      </c>
      <c r="I41" s="79" t="s">
        <v>345</v>
      </c>
      <c r="J41" s="4"/>
      <c r="K41" s="4"/>
    </row>
    <row r="42" spans="1:11" x14ac:dyDescent="0.25">
      <c r="A42" s="84"/>
      <c r="B42" s="85"/>
      <c r="C42" s="61" t="str">
        <f t="shared" si="0"/>
        <v>---------------------------------------------------- X --------------------------------------------------------</v>
      </c>
      <c r="D42" s="86"/>
      <c r="E42" s="86"/>
      <c r="F42" s="4"/>
      <c r="G42" s="4"/>
      <c r="H42" s="80">
        <v>162</v>
      </c>
      <c r="I42" s="45" t="s">
        <v>346</v>
      </c>
      <c r="J42" s="4"/>
      <c r="K42" s="4"/>
    </row>
    <row r="43" spans="1:11" x14ac:dyDescent="0.25">
      <c r="A43" s="84"/>
      <c r="B43" s="85"/>
      <c r="C43" s="61" t="str">
        <f t="shared" si="0"/>
        <v>---------------------------------------------------- X --------------------------------------------------------</v>
      </c>
      <c r="D43" s="86"/>
      <c r="E43" s="86"/>
      <c r="F43" s="4"/>
      <c r="G43" s="4"/>
      <c r="H43" s="77">
        <v>163</v>
      </c>
      <c r="I43" s="79" t="s">
        <v>347</v>
      </c>
      <c r="J43" s="4"/>
      <c r="K43" s="4"/>
    </row>
    <row r="44" spans="1:11" x14ac:dyDescent="0.25">
      <c r="A44" s="84"/>
      <c r="B44" s="85"/>
      <c r="C44" s="61" t="str">
        <f t="shared" si="0"/>
        <v>---------------------------------------------------- X --------------------------------------------------------</v>
      </c>
      <c r="D44" s="86"/>
      <c r="E44" s="86"/>
      <c r="F44" s="4"/>
      <c r="G44" s="4"/>
      <c r="H44" s="80">
        <v>170</v>
      </c>
      <c r="I44" s="45" t="s">
        <v>348</v>
      </c>
      <c r="J44" s="4"/>
      <c r="K44" s="4"/>
    </row>
    <row r="45" spans="1:11" x14ac:dyDescent="0.25">
      <c r="A45" s="84"/>
      <c r="B45" s="85"/>
      <c r="C45" s="61" t="str">
        <f t="shared" si="0"/>
        <v>---------------------------------------------------- X --------------------------------------------------------</v>
      </c>
      <c r="D45" s="86"/>
      <c r="E45" s="86"/>
      <c r="F45" s="4"/>
      <c r="G45" s="4"/>
      <c r="H45" s="77">
        <v>171</v>
      </c>
      <c r="I45" s="79" t="s">
        <v>349</v>
      </c>
      <c r="J45" s="4"/>
      <c r="K45" s="4"/>
    </row>
    <row r="46" spans="1:11" x14ac:dyDescent="0.25">
      <c r="A46" s="84"/>
      <c r="B46" s="85"/>
      <c r="C46" s="61" t="str">
        <f t="shared" si="0"/>
        <v>---------------------------------------------------- X --------------------------------------------------------</v>
      </c>
      <c r="D46" s="86"/>
      <c r="E46" s="86"/>
      <c r="F46" s="4"/>
      <c r="G46" s="4"/>
      <c r="H46" s="80">
        <v>172</v>
      </c>
      <c r="I46" s="45" t="s">
        <v>350</v>
      </c>
      <c r="J46" s="4"/>
      <c r="K46" s="4"/>
    </row>
    <row r="47" spans="1:11" x14ac:dyDescent="0.25">
      <c r="A47" s="84"/>
      <c r="B47" s="85"/>
      <c r="C47" s="61" t="str">
        <f t="shared" si="0"/>
        <v>---------------------------------------------------- X --------------------------------------------------------</v>
      </c>
      <c r="D47" s="86"/>
      <c r="E47" s="86"/>
      <c r="F47" s="4"/>
      <c r="G47" s="4"/>
      <c r="H47" s="77">
        <v>173</v>
      </c>
      <c r="I47" s="79" t="s">
        <v>351</v>
      </c>
      <c r="J47" s="4"/>
      <c r="K47" s="4"/>
    </row>
    <row r="48" spans="1:11" x14ac:dyDescent="0.25">
      <c r="A48" s="84"/>
      <c r="B48" s="85"/>
      <c r="C48" s="61" t="str">
        <f t="shared" si="0"/>
        <v>---------------------------------------------------- X --------------------------------------------------------</v>
      </c>
      <c r="D48" s="86"/>
      <c r="E48" s="86"/>
      <c r="F48" s="4"/>
      <c r="G48" s="4"/>
      <c r="H48" s="80">
        <v>174</v>
      </c>
      <c r="I48" s="45" t="s">
        <v>352</v>
      </c>
      <c r="J48" s="4"/>
      <c r="K48" s="4"/>
    </row>
    <row r="49" spans="1:11" x14ac:dyDescent="0.25">
      <c r="A49" s="84"/>
      <c r="B49" s="85"/>
      <c r="C49" s="61" t="str">
        <f t="shared" si="0"/>
        <v>---------------------------------------------------- X --------------------------------------------------------</v>
      </c>
      <c r="D49" s="86"/>
      <c r="E49" s="86"/>
      <c r="F49" s="4"/>
      <c r="G49" s="4"/>
      <c r="H49" s="77">
        <v>175</v>
      </c>
      <c r="I49" s="79" t="s">
        <v>353</v>
      </c>
      <c r="J49" s="4"/>
      <c r="K49" s="4"/>
    </row>
    <row r="50" spans="1:11" x14ac:dyDescent="0.25">
      <c r="A50" s="84"/>
      <c r="B50" s="85"/>
      <c r="C50" s="61" t="str">
        <f t="shared" si="0"/>
        <v>---------------------------------------------------- X --------------------------------------------------------</v>
      </c>
      <c r="D50" s="86"/>
      <c r="E50" s="86"/>
      <c r="F50" s="4"/>
      <c r="G50" s="4"/>
      <c r="H50" s="80">
        <v>177</v>
      </c>
      <c r="I50" s="45" t="s">
        <v>354</v>
      </c>
      <c r="J50" s="4"/>
      <c r="K50" s="4"/>
    </row>
    <row r="51" spans="1:11" x14ac:dyDescent="0.25">
      <c r="A51" s="84"/>
      <c r="B51" s="85"/>
      <c r="C51" s="61" t="str">
        <f t="shared" si="0"/>
        <v>---------------------------------------------------- X --------------------------------------------------------</v>
      </c>
      <c r="D51" s="86"/>
      <c r="E51" s="86"/>
      <c r="F51" s="88"/>
      <c r="G51" s="4"/>
      <c r="H51" s="77">
        <v>178</v>
      </c>
      <c r="I51" s="79" t="s">
        <v>355</v>
      </c>
      <c r="J51" s="4"/>
      <c r="K51" s="4"/>
    </row>
    <row r="52" spans="1:11" x14ac:dyDescent="0.25">
      <c r="A52" s="84"/>
      <c r="B52" s="85"/>
      <c r="C52" s="61" t="str">
        <f t="shared" si="0"/>
        <v>---------------------------------------------------- X --------------------------------------------------------</v>
      </c>
      <c r="D52" s="86"/>
      <c r="E52" s="86"/>
      <c r="F52" s="88"/>
      <c r="G52" s="4"/>
      <c r="H52" s="80">
        <v>179</v>
      </c>
      <c r="I52" s="45" t="s">
        <v>356</v>
      </c>
      <c r="J52" s="4"/>
      <c r="K52" s="4"/>
    </row>
    <row r="53" spans="1:11" x14ac:dyDescent="0.25">
      <c r="A53" s="84"/>
      <c r="B53" s="85"/>
      <c r="C53" s="61" t="str">
        <f t="shared" si="0"/>
        <v>---------------------------------------------------- X --------------------------------------------------------</v>
      </c>
      <c r="D53" s="86"/>
      <c r="E53" s="86"/>
      <c r="F53" s="88"/>
      <c r="G53" s="4"/>
      <c r="H53" s="77">
        <v>180</v>
      </c>
      <c r="I53" s="79" t="s">
        <v>357</v>
      </c>
      <c r="J53" s="4"/>
      <c r="K53" s="4"/>
    </row>
    <row r="54" spans="1:11" x14ac:dyDescent="0.25">
      <c r="A54" s="84"/>
      <c r="B54" s="85"/>
      <c r="C54" s="61" t="str">
        <f t="shared" si="0"/>
        <v>---------------------------------------------------- X --------------------------------------------------------</v>
      </c>
      <c r="D54" s="86"/>
      <c r="E54" s="86"/>
      <c r="F54" s="88"/>
      <c r="G54" s="4"/>
      <c r="H54" s="80">
        <v>181</v>
      </c>
      <c r="I54" s="45" t="s">
        <v>358</v>
      </c>
      <c r="J54" s="4"/>
      <c r="K54" s="4"/>
    </row>
    <row r="55" spans="1:11" x14ac:dyDescent="0.25">
      <c r="A55" s="84"/>
      <c r="B55" s="85"/>
      <c r="C55" s="61" t="str">
        <f t="shared" si="0"/>
        <v>---------------------------------------------------- X --------------------------------------------------------</v>
      </c>
      <c r="D55" s="86"/>
      <c r="E55" s="86"/>
      <c r="F55" s="88"/>
      <c r="G55" s="4"/>
      <c r="H55" s="77">
        <v>185</v>
      </c>
      <c r="I55" s="79" t="s">
        <v>359</v>
      </c>
      <c r="J55" s="4"/>
      <c r="K55" s="4"/>
    </row>
    <row r="56" spans="1:11" x14ac:dyDescent="0.25">
      <c r="A56" s="84"/>
      <c r="B56" s="85"/>
      <c r="C56" s="61" t="str">
        <f t="shared" si="0"/>
        <v>---------------------------------------------------- X --------------------------------------------------------</v>
      </c>
      <c r="D56" s="86"/>
      <c r="E56" s="86"/>
      <c r="F56" s="88"/>
      <c r="G56" s="4"/>
      <c r="H56" s="80">
        <v>189</v>
      </c>
      <c r="I56" s="45" t="s">
        <v>360</v>
      </c>
      <c r="J56" s="4"/>
      <c r="K56" s="4"/>
    </row>
    <row r="57" spans="1:11" x14ac:dyDescent="0.25">
      <c r="A57" s="84"/>
      <c r="B57" s="85"/>
      <c r="C57" s="61" t="str">
        <f t="shared" si="0"/>
        <v>---------------------------------------------------- X --------------------------------------------------------</v>
      </c>
      <c r="D57" s="86"/>
      <c r="E57" s="86"/>
      <c r="F57" s="4"/>
      <c r="G57" s="4"/>
      <c r="H57" s="77">
        <v>200</v>
      </c>
      <c r="I57" s="79" t="s">
        <v>361</v>
      </c>
      <c r="J57" s="4"/>
      <c r="K57" s="4"/>
    </row>
    <row r="58" spans="1:11" x14ac:dyDescent="0.25">
      <c r="A58" s="84"/>
      <c r="B58" s="85"/>
      <c r="C58" s="61" t="str">
        <f t="shared" si="0"/>
        <v>---------------------------------------------------- X --------------------------------------------------------</v>
      </c>
      <c r="D58" s="86"/>
      <c r="E58" s="86"/>
      <c r="F58" s="4"/>
      <c r="G58" s="4"/>
      <c r="H58" s="80">
        <v>201</v>
      </c>
      <c r="I58" s="45" t="s">
        <v>362</v>
      </c>
      <c r="J58" s="4"/>
      <c r="K58" s="4"/>
    </row>
    <row r="59" spans="1:11" x14ac:dyDescent="0.25">
      <c r="A59" s="84"/>
      <c r="B59" s="85"/>
      <c r="C59" s="61" t="str">
        <f t="shared" si="0"/>
        <v>---------------------------------------------------- X --------------------------------------------------------</v>
      </c>
      <c r="D59" s="86"/>
      <c r="E59" s="86"/>
      <c r="F59" s="4"/>
      <c r="G59" s="4"/>
      <c r="H59" s="77">
        <v>202</v>
      </c>
      <c r="I59" s="79" t="s">
        <v>363</v>
      </c>
      <c r="J59" s="4"/>
      <c r="K59" s="4"/>
    </row>
    <row r="60" spans="1:11" x14ac:dyDescent="0.25">
      <c r="A60" s="84"/>
      <c r="B60" s="85"/>
      <c r="C60" s="61" t="str">
        <f t="shared" si="0"/>
        <v>---------------------------------------------------- X --------------------------------------------------------</v>
      </c>
      <c r="D60" s="86"/>
      <c r="E60" s="86"/>
      <c r="F60" s="4"/>
      <c r="G60" s="4"/>
      <c r="H60" s="80">
        <v>203</v>
      </c>
      <c r="I60" s="45" t="s">
        <v>364</v>
      </c>
      <c r="J60" s="4"/>
      <c r="K60" s="4"/>
    </row>
    <row r="61" spans="1:11" x14ac:dyDescent="0.25">
      <c r="A61" s="84"/>
      <c r="B61" s="85"/>
      <c r="C61" s="61" t="str">
        <f t="shared" si="0"/>
        <v>---------------------------------------------------- X --------------------------------------------------------</v>
      </c>
      <c r="D61" s="86"/>
      <c r="E61" s="86"/>
      <c r="F61" s="4"/>
      <c r="G61" s="4"/>
      <c r="H61" s="77">
        <v>204</v>
      </c>
      <c r="I61" s="79" t="s">
        <v>365</v>
      </c>
      <c r="J61" s="4"/>
      <c r="K61" s="4"/>
    </row>
    <row r="62" spans="1:11" x14ac:dyDescent="0.25">
      <c r="A62" s="84"/>
      <c r="B62" s="85"/>
      <c r="C62" s="61" t="str">
        <f t="shared" si="0"/>
        <v>---------------------------------------------------- X --------------------------------------------------------</v>
      </c>
      <c r="D62" s="86"/>
      <c r="E62" s="86"/>
      <c r="F62" s="4"/>
      <c r="G62" s="4"/>
      <c r="H62" s="80">
        <v>205</v>
      </c>
      <c r="I62" s="45" t="s">
        <v>366</v>
      </c>
      <c r="J62" s="4"/>
      <c r="K62" s="4"/>
    </row>
    <row r="63" spans="1:11" x14ac:dyDescent="0.25">
      <c r="A63" s="84"/>
      <c r="B63" s="85"/>
      <c r="C63" s="61" t="str">
        <f t="shared" si="0"/>
        <v>---------------------------------------------------- X --------------------------------------------------------</v>
      </c>
      <c r="D63" s="86"/>
      <c r="E63" s="86"/>
      <c r="F63" s="4"/>
      <c r="G63" s="4"/>
      <c r="H63" s="77">
        <v>206</v>
      </c>
      <c r="I63" s="79" t="s">
        <v>367</v>
      </c>
      <c r="J63" s="4"/>
      <c r="K63" s="4"/>
    </row>
    <row r="64" spans="1:11" x14ac:dyDescent="0.25">
      <c r="A64" s="84"/>
      <c r="B64" s="85"/>
      <c r="C64" s="61" t="str">
        <f t="shared" si="0"/>
        <v>---------------------------------------------------- X --------------------------------------------------------</v>
      </c>
      <c r="D64" s="86"/>
      <c r="E64" s="86"/>
      <c r="F64" s="4"/>
      <c r="G64" s="4"/>
      <c r="H64" s="80">
        <v>209</v>
      </c>
      <c r="I64" s="45" t="s">
        <v>368</v>
      </c>
      <c r="J64" s="4"/>
      <c r="K64" s="4"/>
    </row>
    <row r="65" spans="1:11" x14ac:dyDescent="0.25">
      <c r="A65" s="84"/>
      <c r="B65" s="85"/>
      <c r="C65" s="61" t="str">
        <f t="shared" si="0"/>
        <v>---------------------------------------------------- X --------------------------------------------------------</v>
      </c>
      <c r="D65" s="86"/>
      <c r="E65" s="86"/>
      <c r="F65" s="4"/>
      <c r="G65" s="4"/>
      <c r="H65" s="77">
        <v>210</v>
      </c>
      <c r="I65" s="79" t="s">
        <v>369</v>
      </c>
      <c r="J65" s="4"/>
      <c r="K65" s="4"/>
    </row>
    <row r="66" spans="1:11" x14ac:dyDescent="0.25">
      <c r="A66" s="84"/>
      <c r="B66" s="85"/>
      <c r="C66" s="61" t="str">
        <f t="shared" si="0"/>
        <v>---------------------------------------------------- X --------------------------------------------------------</v>
      </c>
      <c r="D66" s="86"/>
      <c r="E66" s="86"/>
      <c r="F66" s="4"/>
      <c r="G66" s="4"/>
      <c r="H66" s="80">
        <v>211</v>
      </c>
      <c r="I66" s="45" t="s">
        <v>370</v>
      </c>
      <c r="J66" s="4"/>
      <c r="K66" s="4"/>
    </row>
    <row r="67" spans="1:11" x14ac:dyDescent="0.25">
      <c r="A67" s="84"/>
      <c r="B67" s="85"/>
      <c r="C67" s="61" t="str">
        <f t="shared" si="0"/>
        <v>---------------------------------------------------- X --------------------------------------------------------</v>
      </c>
      <c r="D67" s="86"/>
      <c r="E67" s="86"/>
      <c r="F67" s="4"/>
      <c r="G67" s="4"/>
      <c r="H67" s="77">
        <v>212</v>
      </c>
      <c r="I67" s="79" t="s">
        <v>371</v>
      </c>
      <c r="J67" s="4"/>
      <c r="K67" s="4"/>
    </row>
    <row r="68" spans="1:11" x14ac:dyDescent="0.25">
      <c r="A68" s="84"/>
      <c r="B68" s="85"/>
      <c r="C68" s="61" t="str">
        <f t="shared" si="0"/>
        <v>---------------------------------------------------- X --------------------------------------------------------</v>
      </c>
      <c r="D68" s="86"/>
      <c r="E68" s="86"/>
      <c r="F68" s="4"/>
      <c r="G68" s="4"/>
      <c r="H68" s="80">
        <v>213</v>
      </c>
      <c r="I68" s="45" t="s">
        <v>372</v>
      </c>
      <c r="J68" s="4"/>
      <c r="K68" s="4"/>
    </row>
    <row r="69" spans="1:11" x14ac:dyDescent="0.25">
      <c r="A69" s="84"/>
      <c r="B69" s="85"/>
      <c r="C69" s="61" t="str">
        <f t="shared" si="0"/>
        <v>---------------------------------------------------- X --------------------------------------------------------</v>
      </c>
      <c r="D69" s="86"/>
      <c r="E69" s="86"/>
      <c r="F69" s="4"/>
      <c r="G69" s="4"/>
      <c r="H69" s="77">
        <v>214</v>
      </c>
      <c r="I69" s="79" t="s">
        <v>373</v>
      </c>
      <c r="J69" s="4"/>
      <c r="K69" s="4"/>
    </row>
    <row r="70" spans="1:11" x14ac:dyDescent="0.25">
      <c r="A70" s="84"/>
      <c r="B70" s="85"/>
      <c r="C70" s="61" t="str">
        <f t="shared" si="0"/>
        <v>---------------------------------------------------- X --------------------------------------------------------</v>
      </c>
      <c r="D70" s="86"/>
      <c r="E70" s="86"/>
      <c r="F70" s="4"/>
      <c r="G70" s="4"/>
      <c r="H70" s="80">
        <v>215</v>
      </c>
      <c r="I70" s="45" t="s">
        <v>374</v>
      </c>
      <c r="J70" s="4"/>
      <c r="K70" s="4"/>
    </row>
    <row r="71" spans="1:11" x14ac:dyDescent="0.25">
      <c r="A71" s="84"/>
      <c r="B71" s="85"/>
      <c r="C71" s="61" t="str">
        <f t="shared" ref="C71:C100" si="1">IFERROR(IF(B71="","---------------------------------------------------- X --------------------------------------------------------",VLOOKUP(B71,$H$1:$I$527,2,FALSE)),"Esta cuenta no existe en el PGC. Introduzca cuenta válida")</f>
        <v>---------------------------------------------------- X --------------------------------------------------------</v>
      </c>
      <c r="D71" s="86"/>
      <c r="E71" s="86"/>
      <c r="F71" s="4"/>
      <c r="G71" s="4"/>
      <c r="H71" s="77">
        <v>216</v>
      </c>
      <c r="I71" s="79" t="s">
        <v>375</v>
      </c>
      <c r="J71" s="4"/>
      <c r="K71" s="4"/>
    </row>
    <row r="72" spans="1:11" x14ac:dyDescent="0.25">
      <c r="A72" s="84"/>
      <c r="B72" s="85"/>
      <c r="C72" s="61" t="str">
        <f t="shared" si="1"/>
        <v>---------------------------------------------------- X --------------------------------------------------------</v>
      </c>
      <c r="D72" s="86"/>
      <c r="E72" s="86"/>
      <c r="F72" s="4"/>
      <c r="G72" s="4"/>
      <c r="H72" s="80">
        <v>217</v>
      </c>
      <c r="I72" s="45" t="s">
        <v>376</v>
      </c>
      <c r="J72" s="4"/>
      <c r="K72" s="4"/>
    </row>
    <row r="73" spans="1:11" x14ac:dyDescent="0.25">
      <c r="A73" s="84"/>
      <c r="B73" s="85"/>
      <c r="C73" s="61" t="str">
        <f t="shared" si="1"/>
        <v>---------------------------------------------------- X --------------------------------------------------------</v>
      </c>
      <c r="D73" s="86"/>
      <c r="E73" s="86"/>
      <c r="F73" s="4"/>
      <c r="G73" s="4"/>
      <c r="H73" s="77">
        <v>218</v>
      </c>
      <c r="I73" s="79" t="s">
        <v>377</v>
      </c>
      <c r="J73" s="4"/>
      <c r="K73" s="4"/>
    </row>
    <row r="74" spans="1:11" x14ac:dyDescent="0.25">
      <c r="A74" s="84"/>
      <c r="B74" s="85"/>
      <c r="C74" s="61" t="str">
        <f t="shared" si="1"/>
        <v>---------------------------------------------------- X --------------------------------------------------------</v>
      </c>
      <c r="D74" s="86"/>
      <c r="E74" s="86"/>
      <c r="F74" s="4"/>
      <c r="G74" s="4"/>
      <c r="H74" s="80">
        <v>219</v>
      </c>
      <c r="I74" s="45" t="s">
        <v>378</v>
      </c>
      <c r="J74" s="4"/>
      <c r="K74" s="4"/>
    </row>
    <row r="75" spans="1:11" x14ac:dyDescent="0.25">
      <c r="A75" s="5"/>
      <c r="B75" s="6"/>
      <c r="C75" s="61" t="str">
        <f t="shared" si="1"/>
        <v>---------------------------------------------------- X --------------------------------------------------------</v>
      </c>
      <c r="D75" s="59"/>
      <c r="E75" s="59"/>
      <c r="F75" s="4"/>
      <c r="G75" s="4"/>
      <c r="H75" s="77">
        <v>220</v>
      </c>
      <c r="I75" s="79" t="s">
        <v>379</v>
      </c>
      <c r="J75" s="4"/>
      <c r="K75" s="4"/>
    </row>
    <row r="76" spans="1:11" x14ac:dyDescent="0.25">
      <c r="A76" s="5"/>
      <c r="B76" s="6"/>
      <c r="C76" s="61" t="str">
        <f t="shared" si="1"/>
        <v>---------------------------------------------------- X --------------------------------------------------------</v>
      </c>
      <c r="D76" s="59"/>
      <c r="E76" s="59"/>
      <c r="F76" s="4"/>
      <c r="G76" s="4"/>
      <c r="H76" s="80">
        <v>221</v>
      </c>
      <c r="I76" s="45" t="s">
        <v>380</v>
      </c>
      <c r="J76" s="4"/>
      <c r="K76" s="4"/>
    </row>
    <row r="77" spans="1:11" x14ac:dyDescent="0.25">
      <c r="A77" s="5"/>
      <c r="B77" s="6"/>
      <c r="C77" s="61" t="str">
        <f t="shared" si="1"/>
        <v>---------------------------------------------------- X --------------------------------------------------------</v>
      </c>
      <c r="D77" s="59"/>
      <c r="E77" s="59"/>
      <c r="F77" s="4"/>
      <c r="G77" s="4"/>
      <c r="H77" s="77">
        <v>230</v>
      </c>
      <c r="I77" s="79" t="s">
        <v>381</v>
      </c>
      <c r="J77" s="4"/>
      <c r="K77" s="4"/>
    </row>
    <row r="78" spans="1:11" x14ac:dyDescent="0.25">
      <c r="A78" s="5"/>
      <c r="B78" s="6"/>
      <c r="C78" s="61" t="str">
        <f t="shared" si="1"/>
        <v>---------------------------------------------------- X --------------------------------------------------------</v>
      </c>
      <c r="D78" s="59"/>
      <c r="E78" s="59"/>
      <c r="F78" s="4"/>
      <c r="G78" s="4"/>
      <c r="H78" s="80">
        <v>231</v>
      </c>
      <c r="I78" s="45" t="s">
        <v>382</v>
      </c>
      <c r="J78" s="4"/>
      <c r="K78" s="4"/>
    </row>
    <row r="79" spans="1:11" x14ac:dyDescent="0.25">
      <c r="A79" s="5"/>
      <c r="B79" s="6"/>
      <c r="C79" s="61" t="str">
        <f t="shared" si="1"/>
        <v>---------------------------------------------------- X --------------------------------------------------------</v>
      </c>
      <c r="D79" s="59"/>
      <c r="E79" s="59"/>
      <c r="F79" s="4"/>
      <c r="G79" s="4"/>
      <c r="H79" s="77">
        <v>232</v>
      </c>
      <c r="I79" s="79" t="s">
        <v>383</v>
      </c>
      <c r="J79" s="4"/>
      <c r="K79" s="4"/>
    </row>
    <row r="80" spans="1:11" x14ac:dyDescent="0.25">
      <c r="A80" s="5"/>
      <c r="B80" s="6"/>
      <c r="C80" s="61" t="str">
        <f t="shared" si="1"/>
        <v>---------------------------------------------------- X --------------------------------------------------------</v>
      </c>
      <c r="D80" s="59"/>
      <c r="E80" s="59"/>
      <c r="F80" s="4"/>
      <c r="G80" s="4"/>
      <c r="H80" s="80">
        <v>233</v>
      </c>
      <c r="I80" s="45" t="s">
        <v>384</v>
      </c>
      <c r="J80" s="4"/>
      <c r="K80" s="4"/>
    </row>
    <row r="81" spans="1:11" x14ac:dyDescent="0.25">
      <c r="A81" s="5"/>
      <c r="B81" s="6"/>
      <c r="C81" s="61" t="str">
        <f t="shared" si="1"/>
        <v>---------------------------------------------------- X --------------------------------------------------------</v>
      </c>
      <c r="D81" s="59"/>
      <c r="E81" s="59"/>
      <c r="F81" s="4"/>
      <c r="G81" s="4"/>
      <c r="H81" s="77">
        <v>237</v>
      </c>
      <c r="I81" s="79" t="s">
        <v>385</v>
      </c>
      <c r="J81" s="4"/>
      <c r="K81" s="4"/>
    </row>
    <row r="82" spans="1:11" x14ac:dyDescent="0.25">
      <c r="A82" s="5"/>
      <c r="B82" s="6"/>
      <c r="C82" s="61" t="str">
        <f t="shared" si="1"/>
        <v>---------------------------------------------------- X --------------------------------------------------------</v>
      </c>
      <c r="D82" s="59"/>
      <c r="E82" s="59"/>
      <c r="F82" s="4"/>
      <c r="G82" s="4"/>
      <c r="H82" s="80">
        <v>239</v>
      </c>
      <c r="I82" s="45" t="s">
        <v>386</v>
      </c>
      <c r="J82" s="4"/>
      <c r="K82" s="4"/>
    </row>
    <row r="83" spans="1:11" x14ac:dyDescent="0.25">
      <c r="A83" s="5"/>
      <c r="B83" s="6"/>
      <c r="C83" s="61" t="str">
        <f t="shared" si="1"/>
        <v>---------------------------------------------------- X --------------------------------------------------------</v>
      </c>
      <c r="D83" s="59"/>
      <c r="E83" s="59"/>
      <c r="F83" s="4"/>
      <c r="G83" s="4"/>
      <c r="H83" s="77">
        <v>240</v>
      </c>
      <c r="I83" s="79" t="s">
        <v>387</v>
      </c>
      <c r="J83" s="4"/>
      <c r="K83" s="4"/>
    </row>
    <row r="84" spans="1:11" x14ac:dyDescent="0.25">
      <c r="A84" s="5"/>
      <c r="B84" s="6"/>
      <c r="C84" s="61" t="str">
        <f t="shared" si="1"/>
        <v>---------------------------------------------------- X --------------------------------------------------------</v>
      </c>
      <c r="D84" s="59"/>
      <c r="E84" s="59"/>
      <c r="F84" s="4"/>
      <c r="G84" s="4"/>
      <c r="H84" s="80">
        <v>241</v>
      </c>
      <c r="I84" s="45" t="s">
        <v>388</v>
      </c>
      <c r="J84" s="4"/>
      <c r="K84" s="4"/>
    </row>
    <row r="85" spans="1:11" x14ac:dyDescent="0.25">
      <c r="A85" s="5"/>
      <c r="B85" s="6"/>
      <c r="C85" s="61" t="str">
        <f t="shared" si="1"/>
        <v>---------------------------------------------------- X --------------------------------------------------------</v>
      </c>
      <c r="D85" s="59"/>
      <c r="E85" s="59"/>
      <c r="F85" s="4"/>
      <c r="G85" s="4"/>
      <c r="H85" s="77">
        <v>242</v>
      </c>
      <c r="I85" s="79" t="s">
        <v>389</v>
      </c>
      <c r="J85" s="4"/>
      <c r="K85" s="4"/>
    </row>
    <row r="86" spans="1:11" x14ac:dyDescent="0.25">
      <c r="A86" s="5"/>
      <c r="B86" s="6"/>
      <c r="C86" s="61" t="str">
        <f t="shared" si="1"/>
        <v>---------------------------------------------------- X --------------------------------------------------------</v>
      </c>
      <c r="D86" s="59"/>
      <c r="E86" s="59"/>
      <c r="F86" s="4"/>
      <c r="G86" s="4"/>
      <c r="H86" s="80">
        <v>249</v>
      </c>
      <c r="I86" s="45" t="s">
        <v>390</v>
      </c>
      <c r="J86" s="4"/>
      <c r="K86" s="4"/>
    </row>
    <row r="87" spans="1:11" x14ac:dyDescent="0.25">
      <c r="A87" s="5"/>
      <c r="B87" s="6"/>
      <c r="C87" s="61" t="str">
        <f t="shared" si="1"/>
        <v>---------------------------------------------------- X --------------------------------------------------------</v>
      </c>
      <c r="D87" s="59"/>
      <c r="E87" s="59"/>
      <c r="F87" s="4"/>
      <c r="G87" s="4"/>
      <c r="H87" s="77">
        <v>250</v>
      </c>
      <c r="I87" s="79" t="s">
        <v>391</v>
      </c>
      <c r="J87" s="4"/>
      <c r="K87" s="4"/>
    </row>
    <row r="88" spans="1:11" x14ac:dyDescent="0.25">
      <c r="A88" s="5"/>
      <c r="B88" s="6"/>
      <c r="C88" s="61" t="str">
        <f t="shared" si="1"/>
        <v>---------------------------------------------------- X --------------------------------------------------------</v>
      </c>
      <c r="D88" s="59"/>
      <c r="E88" s="59"/>
      <c r="F88" s="4"/>
      <c r="G88" s="4"/>
      <c r="H88" s="80">
        <v>251</v>
      </c>
      <c r="I88" s="45" t="s">
        <v>392</v>
      </c>
      <c r="J88" s="4"/>
      <c r="K88" s="4"/>
    </row>
    <row r="89" spans="1:11" x14ac:dyDescent="0.25">
      <c r="A89" s="5"/>
      <c r="B89" s="6"/>
      <c r="C89" s="61" t="str">
        <f t="shared" si="1"/>
        <v>---------------------------------------------------- X --------------------------------------------------------</v>
      </c>
      <c r="D89" s="59"/>
      <c r="E89" s="59"/>
      <c r="F89" s="4"/>
      <c r="G89" s="4"/>
      <c r="H89" s="77">
        <v>252</v>
      </c>
      <c r="I89" s="79" t="s">
        <v>393</v>
      </c>
      <c r="J89" s="4"/>
      <c r="K89" s="4"/>
    </row>
    <row r="90" spans="1:11" x14ac:dyDescent="0.25">
      <c r="A90" s="5"/>
      <c r="B90" s="6"/>
      <c r="C90" s="61" t="str">
        <f t="shared" si="1"/>
        <v>---------------------------------------------------- X --------------------------------------------------------</v>
      </c>
      <c r="D90" s="59"/>
      <c r="E90" s="59"/>
      <c r="F90" s="4"/>
      <c r="G90" s="4"/>
      <c r="H90" s="80">
        <v>253</v>
      </c>
      <c r="I90" s="45" t="s">
        <v>394</v>
      </c>
      <c r="J90" s="4"/>
      <c r="K90" s="4"/>
    </row>
    <row r="91" spans="1:11" x14ac:dyDescent="0.25">
      <c r="A91" s="5"/>
      <c r="B91" s="6"/>
      <c r="C91" s="61" t="str">
        <f t="shared" si="1"/>
        <v>---------------------------------------------------- X --------------------------------------------------------</v>
      </c>
      <c r="D91" s="59"/>
      <c r="E91" s="59"/>
      <c r="F91" s="4"/>
      <c r="G91" s="4"/>
      <c r="H91" s="77">
        <v>254</v>
      </c>
      <c r="I91" s="79" t="s">
        <v>395</v>
      </c>
      <c r="J91" s="4"/>
      <c r="K91" s="4"/>
    </row>
    <row r="92" spans="1:11" x14ac:dyDescent="0.25">
      <c r="A92" s="5"/>
      <c r="B92" s="6"/>
      <c r="C92" s="61" t="str">
        <f t="shared" si="1"/>
        <v>---------------------------------------------------- X --------------------------------------------------------</v>
      </c>
      <c r="D92" s="59"/>
      <c r="E92" s="59"/>
      <c r="F92" s="4"/>
      <c r="G92" s="4"/>
      <c r="H92" s="80">
        <v>2550</v>
      </c>
      <c r="I92" s="45" t="s">
        <v>396</v>
      </c>
      <c r="J92" s="4"/>
      <c r="K92" s="4"/>
    </row>
    <row r="93" spans="1:11" x14ac:dyDescent="0.25">
      <c r="A93" s="5"/>
      <c r="B93" s="6"/>
      <c r="C93" s="61" t="str">
        <f t="shared" si="1"/>
        <v>---------------------------------------------------- X --------------------------------------------------------</v>
      </c>
      <c r="D93" s="59"/>
      <c r="E93" s="59"/>
      <c r="F93" s="4"/>
      <c r="G93" s="4"/>
      <c r="H93" s="77">
        <v>257</v>
      </c>
      <c r="I93" s="79" t="s">
        <v>397</v>
      </c>
      <c r="J93" s="4"/>
      <c r="K93" s="4"/>
    </row>
    <row r="94" spans="1:11" x14ac:dyDescent="0.25">
      <c r="A94" s="5"/>
      <c r="B94" s="6"/>
      <c r="C94" s="61" t="str">
        <f t="shared" si="1"/>
        <v>---------------------------------------------------- X --------------------------------------------------------</v>
      </c>
      <c r="D94" s="59"/>
      <c r="E94" s="59"/>
      <c r="F94" s="4"/>
      <c r="G94" s="4"/>
      <c r="H94" s="80">
        <v>258</v>
      </c>
      <c r="I94" s="45" t="s">
        <v>398</v>
      </c>
      <c r="J94" s="4"/>
      <c r="K94" s="4"/>
    </row>
    <row r="95" spans="1:11" x14ac:dyDescent="0.25">
      <c r="A95" s="5"/>
      <c r="B95" s="6"/>
      <c r="C95" s="61" t="str">
        <f t="shared" si="1"/>
        <v>---------------------------------------------------- X --------------------------------------------------------</v>
      </c>
      <c r="D95" s="59"/>
      <c r="E95" s="59"/>
      <c r="F95" s="4"/>
      <c r="G95" s="4"/>
      <c r="H95" s="77">
        <v>259</v>
      </c>
      <c r="I95" s="79" t="s">
        <v>399</v>
      </c>
      <c r="J95" s="4"/>
      <c r="K95" s="4"/>
    </row>
    <row r="96" spans="1:11" x14ac:dyDescent="0.25">
      <c r="A96" s="5"/>
      <c r="B96" s="6"/>
      <c r="C96" s="61" t="str">
        <f t="shared" si="1"/>
        <v>---------------------------------------------------- X --------------------------------------------------------</v>
      </c>
      <c r="D96" s="59"/>
      <c r="E96" s="59"/>
      <c r="F96" s="4"/>
      <c r="G96" s="4"/>
      <c r="H96" s="80">
        <v>260</v>
      </c>
      <c r="I96" s="45" t="s">
        <v>400</v>
      </c>
      <c r="J96" s="4"/>
      <c r="K96" s="4"/>
    </row>
    <row r="97" spans="1:11" x14ac:dyDescent="0.25">
      <c r="A97" s="5"/>
      <c r="B97" s="6"/>
      <c r="C97" s="61" t="str">
        <f t="shared" si="1"/>
        <v>---------------------------------------------------- X --------------------------------------------------------</v>
      </c>
      <c r="D97" s="59"/>
      <c r="E97" s="59"/>
      <c r="F97" s="4"/>
      <c r="G97" s="4"/>
      <c r="H97" s="77">
        <v>265</v>
      </c>
      <c r="I97" s="79" t="s">
        <v>401</v>
      </c>
      <c r="J97" s="4"/>
      <c r="K97" s="4"/>
    </row>
    <row r="98" spans="1:11" x14ac:dyDescent="0.25">
      <c r="A98" s="5"/>
      <c r="B98" s="6"/>
      <c r="C98" s="61" t="str">
        <f t="shared" si="1"/>
        <v>---------------------------------------------------- X --------------------------------------------------------</v>
      </c>
      <c r="D98" s="59"/>
      <c r="E98" s="59"/>
      <c r="F98" s="4"/>
      <c r="G98" s="4"/>
      <c r="H98" s="80">
        <v>2800</v>
      </c>
      <c r="I98" s="45" t="s">
        <v>402</v>
      </c>
      <c r="J98" s="4"/>
      <c r="K98" s="4"/>
    </row>
    <row r="99" spans="1:11" x14ac:dyDescent="0.25">
      <c r="A99" s="5"/>
      <c r="B99" s="6"/>
      <c r="C99" s="61" t="str">
        <f t="shared" si="1"/>
        <v>---------------------------------------------------- X --------------------------------------------------------</v>
      </c>
      <c r="D99" s="59"/>
      <c r="E99" s="59"/>
      <c r="F99" s="4"/>
      <c r="G99" s="4"/>
      <c r="H99" s="77">
        <v>2801</v>
      </c>
      <c r="I99" s="79" t="s">
        <v>403</v>
      </c>
      <c r="J99" s="4"/>
      <c r="K99" s="4"/>
    </row>
    <row r="100" spans="1:11" x14ac:dyDescent="0.25">
      <c r="A100" s="5"/>
      <c r="B100" s="6"/>
      <c r="C100" s="61" t="str">
        <f t="shared" si="1"/>
        <v>---------------------------------------------------- X --------------------------------------------------------</v>
      </c>
      <c r="D100" s="59"/>
      <c r="E100" s="59"/>
      <c r="F100" s="4"/>
      <c r="G100" s="4"/>
      <c r="H100" s="80">
        <v>2802</v>
      </c>
      <c r="I100" s="45" t="s">
        <v>404</v>
      </c>
      <c r="J100" s="4"/>
      <c r="K100" s="4"/>
    </row>
    <row r="101" spans="1:11" x14ac:dyDescent="0.25">
      <c r="H101" s="77">
        <v>2803</v>
      </c>
      <c r="I101" s="79" t="s">
        <v>405</v>
      </c>
    </row>
    <row r="102" spans="1:11" x14ac:dyDescent="0.25">
      <c r="H102" s="80">
        <v>2805</v>
      </c>
      <c r="I102" s="45" t="s">
        <v>406</v>
      </c>
    </row>
    <row r="103" spans="1:11" x14ac:dyDescent="0.25">
      <c r="H103" s="77">
        <v>2806</v>
      </c>
      <c r="I103" s="79" t="s">
        <v>407</v>
      </c>
    </row>
    <row r="104" spans="1:11" x14ac:dyDescent="0.25">
      <c r="H104" s="80">
        <v>2811</v>
      </c>
      <c r="I104" s="45" t="s">
        <v>408</v>
      </c>
    </row>
    <row r="105" spans="1:11" x14ac:dyDescent="0.25">
      <c r="H105" s="77">
        <v>2812</v>
      </c>
      <c r="I105" s="79" t="s">
        <v>409</v>
      </c>
    </row>
    <row r="106" spans="1:11" x14ac:dyDescent="0.25">
      <c r="H106" s="80">
        <v>2813</v>
      </c>
      <c r="I106" s="45" t="s">
        <v>410</v>
      </c>
    </row>
    <row r="107" spans="1:11" x14ac:dyDescent="0.25">
      <c r="H107" s="77">
        <v>2814</v>
      </c>
      <c r="I107" s="79" t="s">
        <v>411</v>
      </c>
    </row>
    <row r="108" spans="1:11" x14ac:dyDescent="0.25">
      <c r="H108" s="80">
        <v>2815</v>
      </c>
      <c r="I108" s="45" t="s">
        <v>412</v>
      </c>
    </row>
    <row r="109" spans="1:11" x14ac:dyDescent="0.25">
      <c r="H109" s="77">
        <v>2816</v>
      </c>
      <c r="I109" s="79" t="s">
        <v>413</v>
      </c>
    </row>
    <row r="110" spans="1:11" x14ac:dyDescent="0.25">
      <c r="H110" s="80">
        <v>2817</v>
      </c>
      <c r="I110" s="45" t="s">
        <v>414</v>
      </c>
    </row>
    <row r="111" spans="1:11" x14ac:dyDescent="0.25">
      <c r="H111" s="77">
        <v>2818</v>
      </c>
      <c r="I111" s="79" t="s">
        <v>415</v>
      </c>
    </row>
    <row r="112" spans="1:11" x14ac:dyDescent="0.25">
      <c r="H112" s="80">
        <v>2819</v>
      </c>
      <c r="I112" s="45" t="s">
        <v>416</v>
      </c>
    </row>
    <row r="113" spans="8:9" x14ac:dyDescent="0.25">
      <c r="H113" s="77">
        <v>282</v>
      </c>
      <c r="I113" s="79" t="s">
        <v>417</v>
      </c>
    </row>
    <row r="114" spans="8:9" x14ac:dyDescent="0.25">
      <c r="H114" s="80">
        <v>2900</v>
      </c>
      <c r="I114" s="45" t="s">
        <v>418</v>
      </c>
    </row>
    <row r="115" spans="8:9" x14ac:dyDescent="0.25">
      <c r="H115" s="77">
        <v>2901</v>
      </c>
      <c r="I115" s="79" t="s">
        <v>419</v>
      </c>
    </row>
    <row r="116" spans="8:9" x14ac:dyDescent="0.25">
      <c r="H116" s="80">
        <v>2902</v>
      </c>
      <c r="I116" s="45" t="s">
        <v>420</v>
      </c>
    </row>
    <row r="117" spans="8:9" x14ac:dyDescent="0.25">
      <c r="H117" s="77">
        <v>2903</v>
      </c>
      <c r="I117" s="79" t="s">
        <v>421</v>
      </c>
    </row>
    <row r="118" spans="8:9" x14ac:dyDescent="0.25">
      <c r="H118" s="80">
        <v>2905</v>
      </c>
      <c r="I118" s="45" t="s">
        <v>422</v>
      </c>
    </row>
    <row r="119" spans="8:9" x14ac:dyDescent="0.25">
      <c r="H119" s="77">
        <v>2906</v>
      </c>
      <c r="I119" s="79" t="s">
        <v>423</v>
      </c>
    </row>
    <row r="120" spans="8:9" x14ac:dyDescent="0.25">
      <c r="H120" s="80">
        <v>2910</v>
      </c>
      <c r="I120" s="45" t="s">
        <v>424</v>
      </c>
    </row>
    <row r="121" spans="8:9" x14ac:dyDescent="0.25">
      <c r="H121" s="77">
        <v>2911</v>
      </c>
      <c r="I121" s="79" t="s">
        <v>425</v>
      </c>
    </row>
    <row r="122" spans="8:9" x14ac:dyDescent="0.25">
      <c r="H122" s="80">
        <v>2912</v>
      </c>
      <c r="I122" s="45" t="s">
        <v>426</v>
      </c>
    </row>
    <row r="123" spans="8:9" x14ac:dyDescent="0.25">
      <c r="H123" s="77">
        <v>2913</v>
      </c>
      <c r="I123" s="79" t="s">
        <v>427</v>
      </c>
    </row>
    <row r="124" spans="8:9" x14ac:dyDescent="0.25">
      <c r="H124" s="80">
        <v>2914</v>
      </c>
      <c r="I124" s="45" t="s">
        <v>428</v>
      </c>
    </row>
    <row r="125" spans="8:9" x14ac:dyDescent="0.25">
      <c r="H125" s="77">
        <v>2915</v>
      </c>
      <c r="I125" s="79" t="s">
        <v>429</v>
      </c>
    </row>
    <row r="126" spans="8:9" x14ac:dyDescent="0.25">
      <c r="H126" s="80">
        <v>2916</v>
      </c>
      <c r="I126" s="45" t="s">
        <v>430</v>
      </c>
    </row>
    <row r="127" spans="8:9" x14ac:dyDescent="0.25">
      <c r="H127" s="77">
        <v>2917</v>
      </c>
      <c r="I127" s="79" t="s">
        <v>431</v>
      </c>
    </row>
    <row r="128" spans="8:9" x14ac:dyDescent="0.25">
      <c r="H128" s="80">
        <v>2918</v>
      </c>
      <c r="I128" s="45" t="s">
        <v>432</v>
      </c>
    </row>
    <row r="129" spans="8:9" x14ac:dyDescent="0.25">
      <c r="H129" s="77">
        <v>2919</v>
      </c>
      <c r="I129" s="79" t="s">
        <v>433</v>
      </c>
    </row>
    <row r="130" spans="8:9" x14ac:dyDescent="0.25">
      <c r="H130" s="80">
        <v>292</v>
      </c>
      <c r="I130" s="45" t="s">
        <v>434</v>
      </c>
    </row>
    <row r="131" spans="8:9" x14ac:dyDescent="0.25">
      <c r="H131" s="77">
        <v>293</v>
      </c>
      <c r="I131" s="79" t="s">
        <v>435</v>
      </c>
    </row>
    <row r="132" spans="8:9" x14ac:dyDescent="0.25">
      <c r="H132" s="80">
        <v>294</v>
      </c>
      <c r="I132" s="45" t="s">
        <v>436</v>
      </c>
    </row>
    <row r="133" spans="8:9" x14ac:dyDescent="0.25">
      <c r="H133" s="77">
        <v>295</v>
      </c>
      <c r="I133" s="79" t="s">
        <v>437</v>
      </c>
    </row>
    <row r="134" spans="8:9" x14ac:dyDescent="0.25">
      <c r="H134" s="80">
        <v>297</v>
      </c>
      <c r="I134" s="45" t="s">
        <v>438</v>
      </c>
    </row>
    <row r="135" spans="8:9" x14ac:dyDescent="0.25">
      <c r="H135" s="77">
        <v>298</v>
      </c>
      <c r="I135" s="79" t="s">
        <v>439</v>
      </c>
    </row>
    <row r="136" spans="8:9" x14ac:dyDescent="0.25">
      <c r="H136" s="80">
        <v>300</v>
      </c>
      <c r="I136" s="45" t="s">
        <v>440</v>
      </c>
    </row>
    <row r="137" spans="8:9" x14ac:dyDescent="0.25">
      <c r="H137" s="77">
        <v>301</v>
      </c>
      <c r="I137" s="79" t="s">
        <v>441</v>
      </c>
    </row>
    <row r="138" spans="8:9" x14ac:dyDescent="0.25">
      <c r="H138" s="80">
        <v>310</v>
      </c>
      <c r="I138" s="45" t="s">
        <v>442</v>
      </c>
    </row>
    <row r="139" spans="8:9" x14ac:dyDescent="0.25">
      <c r="H139" s="77">
        <v>311</v>
      </c>
      <c r="I139" s="79" t="s">
        <v>443</v>
      </c>
    </row>
    <row r="140" spans="8:9" x14ac:dyDescent="0.25">
      <c r="H140" s="80">
        <v>320</v>
      </c>
      <c r="I140" s="45" t="s">
        <v>444</v>
      </c>
    </row>
    <row r="141" spans="8:9" x14ac:dyDescent="0.25">
      <c r="H141" s="77">
        <v>321</v>
      </c>
      <c r="I141" s="79" t="s">
        <v>445</v>
      </c>
    </row>
    <row r="142" spans="8:9" x14ac:dyDescent="0.25">
      <c r="H142" s="80">
        <v>322</v>
      </c>
      <c r="I142" s="45" t="s">
        <v>446</v>
      </c>
    </row>
    <row r="143" spans="8:9" x14ac:dyDescent="0.25">
      <c r="H143" s="77">
        <v>325</v>
      </c>
      <c r="I143" s="79" t="s">
        <v>447</v>
      </c>
    </row>
    <row r="144" spans="8:9" x14ac:dyDescent="0.25">
      <c r="H144" s="80">
        <v>326</v>
      </c>
      <c r="I144" s="45" t="s">
        <v>448</v>
      </c>
    </row>
    <row r="145" spans="8:9" x14ac:dyDescent="0.25">
      <c r="H145" s="77">
        <v>327</v>
      </c>
      <c r="I145" s="79" t="s">
        <v>449</v>
      </c>
    </row>
    <row r="146" spans="8:9" x14ac:dyDescent="0.25">
      <c r="H146" s="80">
        <v>328</v>
      </c>
      <c r="I146" s="45" t="s">
        <v>450</v>
      </c>
    </row>
    <row r="147" spans="8:9" x14ac:dyDescent="0.25">
      <c r="H147" s="77">
        <v>330</v>
      </c>
      <c r="I147" s="79" t="s">
        <v>451</v>
      </c>
    </row>
    <row r="148" spans="8:9" x14ac:dyDescent="0.25">
      <c r="H148" s="80">
        <v>331</v>
      </c>
      <c r="I148" s="45" t="s">
        <v>452</v>
      </c>
    </row>
    <row r="149" spans="8:9" x14ac:dyDescent="0.25">
      <c r="H149" s="77">
        <v>340</v>
      </c>
      <c r="I149" s="79" t="s">
        <v>453</v>
      </c>
    </row>
    <row r="150" spans="8:9" x14ac:dyDescent="0.25">
      <c r="H150" s="80">
        <v>341</v>
      </c>
      <c r="I150" s="45" t="s">
        <v>454</v>
      </c>
    </row>
    <row r="151" spans="8:9" x14ac:dyDescent="0.25">
      <c r="H151" s="77">
        <v>350</v>
      </c>
      <c r="I151" s="79" t="s">
        <v>455</v>
      </c>
    </row>
    <row r="152" spans="8:9" x14ac:dyDescent="0.25">
      <c r="H152" s="80">
        <v>351</v>
      </c>
      <c r="I152" s="45" t="s">
        <v>456</v>
      </c>
    </row>
    <row r="153" spans="8:9" x14ac:dyDescent="0.25">
      <c r="H153" s="77">
        <v>360</v>
      </c>
      <c r="I153" s="79" t="s">
        <v>457</v>
      </c>
    </row>
    <row r="154" spans="8:9" x14ac:dyDescent="0.25">
      <c r="H154" s="80">
        <v>361</v>
      </c>
      <c r="I154" s="45" t="s">
        <v>458</v>
      </c>
    </row>
    <row r="155" spans="8:9" x14ac:dyDescent="0.25">
      <c r="H155" s="77">
        <v>365</v>
      </c>
      <c r="I155" s="79" t="s">
        <v>459</v>
      </c>
    </row>
    <row r="156" spans="8:9" x14ac:dyDescent="0.25">
      <c r="H156" s="80">
        <v>366</v>
      </c>
      <c r="I156" s="45" t="s">
        <v>460</v>
      </c>
    </row>
    <row r="157" spans="8:9" x14ac:dyDescent="0.25">
      <c r="H157" s="77">
        <v>368</v>
      </c>
      <c r="I157" s="79" t="s">
        <v>461</v>
      </c>
    </row>
    <row r="158" spans="8:9" x14ac:dyDescent="0.25">
      <c r="H158" s="80">
        <v>369</v>
      </c>
      <c r="I158" s="45" t="s">
        <v>462</v>
      </c>
    </row>
    <row r="159" spans="8:9" x14ac:dyDescent="0.25">
      <c r="H159" s="77">
        <v>390</v>
      </c>
      <c r="I159" s="79" t="s">
        <v>463</v>
      </c>
    </row>
    <row r="160" spans="8:9" x14ac:dyDescent="0.25">
      <c r="H160" s="80">
        <v>391</v>
      </c>
      <c r="I160" s="45" t="s">
        <v>464</v>
      </c>
    </row>
    <row r="161" spans="8:9" x14ac:dyDescent="0.25">
      <c r="H161" s="77">
        <v>392</v>
      </c>
      <c r="I161" s="79" t="s">
        <v>465</v>
      </c>
    </row>
    <row r="162" spans="8:9" x14ac:dyDescent="0.25">
      <c r="H162" s="80">
        <v>393</v>
      </c>
      <c r="I162" s="45" t="s">
        <v>466</v>
      </c>
    </row>
    <row r="163" spans="8:9" x14ac:dyDescent="0.25">
      <c r="H163" s="77">
        <v>394</v>
      </c>
      <c r="I163" s="79" t="s">
        <v>467</v>
      </c>
    </row>
    <row r="164" spans="8:9" x14ac:dyDescent="0.25">
      <c r="H164" s="80">
        <v>395</v>
      </c>
      <c r="I164" s="45" t="s">
        <v>468</v>
      </c>
    </row>
    <row r="165" spans="8:9" x14ac:dyDescent="0.25">
      <c r="H165" s="77">
        <v>396</v>
      </c>
      <c r="I165" s="79" t="s">
        <v>469</v>
      </c>
    </row>
    <row r="166" spans="8:9" x14ac:dyDescent="0.25">
      <c r="H166" s="81">
        <v>4000</v>
      </c>
      <c r="I166" s="45" t="s">
        <v>470</v>
      </c>
    </row>
    <row r="167" spans="8:9" x14ac:dyDescent="0.25">
      <c r="H167" s="77">
        <v>4004</v>
      </c>
      <c r="I167" s="79" t="s">
        <v>471</v>
      </c>
    </row>
    <row r="168" spans="8:9" x14ac:dyDescent="0.25">
      <c r="H168" s="80">
        <v>4009</v>
      </c>
      <c r="I168" s="45" t="s">
        <v>472</v>
      </c>
    </row>
    <row r="169" spans="8:9" x14ac:dyDescent="0.25">
      <c r="H169" s="77">
        <v>401</v>
      </c>
      <c r="I169" s="79" t="s">
        <v>473</v>
      </c>
    </row>
    <row r="170" spans="8:9" x14ac:dyDescent="0.25">
      <c r="H170" s="80">
        <v>403</v>
      </c>
      <c r="I170" s="45" t="s">
        <v>474</v>
      </c>
    </row>
    <row r="171" spans="8:9" x14ac:dyDescent="0.25">
      <c r="H171" s="77">
        <v>404</v>
      </c>
      <c r="I171" s="79" t="s">
        <v>475</v>
      </c>
    </row>
    <row r="172" spans="8:9" x14ac:dyDescent="0.25">
      <c r="H172" s="80">
        <v>405</v>
      </c>
      <c r="I172" s="45" t="s">
        <v>476</v>
      </c>
    </row>
    <row r="173" spans="8:9" x14ac:dyDescent="0.25">
      <c r="H173" s="77">
        <v>406</v>
      </c>
      <c r="I173" s="79" t="s">
        <v>477</v>
      </c>
    </row>
    <row r="174" spans="8:9" x14ac:dyDescent="0.25">
      <c r="H174" s="80">
        <v>407</v>
      </c>
      <c r="I174" s="45" t="s">
        <v>478</v>
      </c>
    </row>
    <row r="175" spans="8:9" x14ac:dyDescent="0.25">
      <c r="H175" s="77">
        <v>4100</v>
      </c>
      <c r="I175" s="79" t="s">
        <v>479</v>
      </c>
    </row>
    <row r="176" spans="8:9" x14ac:dyDescent="0.25">
      <c r="H176" s="80">
        <v>4104</v>
      </c>
      <c r="I176" s="45" t="s">
        <v>480</v>
      </c>
    </row>
    <row r="177" spans="8:9" x14ac:dyDescent="0.25">
      <c r="H177" s="77">
        <v>4109</v>
      </c>
      <c r="I177" s="79" t="s">
        <v>481</v>
      </c>
    </row>
    <row r="178" spans="8:9" x14ac:dyDescent="0.25">
      <c r="H178" s="80">
        <v>411</v>
      </c>
      <c r="I178" s="45" t="s">
        <v>482</v>
      </c>
    </row>
    <row r="179" spans="8:9" x14ac:dyDescent="0.25">
      <c r="H179" s="77">
        <v>419</v>
      </c>
      <c r="I179" s="79" t="s">
        <v>483</v>
      </c>
    </row>
    <row r="180" spans="8:9" x14ac:dyDescent="0.25">
      <c r="H180" s="80">
        <v>4300</v>
      </c>
      <c r="I180" s="45" t="s">
        <v>484</v>
      </c>
    </row>
    <row r="181" spans="8:9" x14ac:dyDescent="0.25">
      <c r="H181" s="77">
        <v>4304</v>
      </c>
      <c r="I181" s="79" t="s">
        <v>485</v>
      </c>
    </row>
    <row r="182" spans="8:9" x14ac:dyDescent="0.25">
      <c r="H182" s="80">
        <v>4309</v>
      </c>
      <c r="I182" s="45" t="s">
        <v>486</v>
      </c>
    </row>
    <row r="183" spans="8:9" x14ac:dyDescent="0.25">
      <c r="H183" s="77">
        <v>4310</v>
      </c>
      <c r="I183" s="79" t="s">
        <v>487</v>
      </c>
    </row>
    <row r="184" spans="8:9" x14ac:dyDescent="0.25">
      <c r="H184" s="80">
        <v>4311</v>
      </c>
      <c r="I184" s="45" t="s">
        <v>488</v>
      </c>
    </row>
    <row r="185" spans="8:9" x14ac:dyDescent="0.25">
      <c r="H185" s="77">
        <v>4312</v>
      </c>
      <c r="I185" s="79" t="s">
        <v>489</v>
      </c>
    </row>
    <row r="186" spans="8:9" x14ac:dyDescent="0.25">
      <c r="H186" s="80">
        <v>4315</v>
      </c>
      <c r="I186" s="45" t="s">
        <v>490</v>
      </c>
    </row>
    <row r="187" spans="8:9" x14ac:dyDescent="0.25">
      <c r="H187" s="77">
        <v>432</v>
      </c>
      <c r="I187" s="79" t="s">
        <v>491</v>
      </c>
    </row>
    <row r="188" spans="8:9" x14ac:dyDescent="0.25">
      <c r="H188" s="80">
        <v>433</v>
      </c>
      <c r="I188" s="45" t="s">
        <v>492</v>
      </c>
    </row>
    <row r="189" spans="8:9" x14ac:dyDescent="0.25">
      <c r="H189" s="77">
        <v>434</v>
      </c>
      <c r="I189" s="79" t="s">
        <v>493</v>
      </c>
    </row>
    <row r="190" spans="8:9" x14ac:dyDescent="0.25">
      <c r="H190" s="80">
        <v>435</v>
      </c>
      <c r="I190" s="45" t="s">
        <v>494</v>
      </c>
    </row>
    <row r="191" spans="8:9" x14ac:dyDescent="0.25">
      <c r="H191" s="77">
        <v>436</v>
      </c>
      <c r="I191" s="79" t="s">
        <v>495</v>
      </c>
    </row>
    <row r="192" spans="8:9" x14ac:dyDescent="0.25">
      <c r="H192" s="80">
        <v>437</v>
      </c>
      <c r="I192" s="45" t="s">
        <v>496</v>
      </c>
    </row>
    <row r="193" spans="8:9" x14ac:dyDescent="0.25">
      <c r="H193" s="77">
        <v>438</v>
      </c>
      <c r="I193" s="79" t="s">
        <v>497</v>
      </c>
    </row>
    <row r="194" spans="8:9" x14ac:dyDescent="0.25">
      <c r="H194" s="80">
        <v>4400</v>
      </c>
      <c r="I194" s="45" t="s">
        <v>498</v>
      </c>
    </row>
    <row r="195" spans="8:9" x14ac:dyDescent="0.25">
      <c r="H195" s="77">
        <v>4404</v>
      </c>
      <c r="I195" s="79" t="s">
        <v>499</v>
      </c>
    </row>
    <row r="196" spans="8:9" x14ac:dyDescent="0.25">
      <c r="H196" s="80">
        <v>4409</v>
      </c>
      <c r="I196" s="45" t="s">
        <v>500</v>
      </c>
    </row>
    <row r="197" spans="8:9" x14ac:dyDescent="0.25">
      <c r="H197" s="77">
        <v>4410</v>
      </c>
      <c r="I197" s="79" t="s">
        <v>501</v>
      </c>
    </row>
    <row r="198" spans="8:9" x14ac:dyDescent="0.25">
      <c r="H198" s="80">
        <v>4411</v>
      </c>
      <c r="I198" s="45" t="s">
        <v>502</v>
      </c>
    </row>
    <row r="199" spans="8:9" x14ac:dyDescent="0.25">
      <c r="H199" s="77">
        <v>4412</v>
      </c>
      <c r="I199" s="79" t="s">
        <v>503</v>
      </c>
    </row>
    <row r="200" spans="8:9" x14ac:dyDescent="0.25">
      <c r="H200" s="80">
        <v>4415</v>
      </c>
      <c r="I200" s="45" t="s">
        <v>504</v>
      </c>
    </row>
    <row r="201" spans="8:9" x14ac:dyDescent="0.25">
      <c r="H201" s="77">
        <v>446</v>
      </c>
      <c r="I201" s="79" t="s">
        <v>505</v>
      </c>
    </row>
    <row r="202" spans="8:9" x14ac:dyDescent="0.25">
      <c r="H202" s="80">
        <v>449</v>
      </c>
      <c r="I202" s="45" t="s">
        <v>506</v>
      </c>
    </row>
    <row r="203" spans="8:9" x14ac:dyDescent="0.25">
      <c r="H203" s="77">
        <v>460</v>
      </c>
      <c r="I203" s="79" t="s">
        <v>507</v>
      </c>
    </row>
    <row r="204" spans="8:9" x14ac:dyDescent="0.25">
      <c r="H204" s="80">
        <v>465</v>
      </c>
      <c r="I204" s="45" t="s">
        <v>508</v>
      </c>
    </row>
    <row r="205" spans="8:9" x14ac:dyDescent="0.25">
      <c r="H205" s="77">
        <v>466</v>
      </c>
      <c r="I205" s="79" t="s">
        <v>509</v>
      </c>
    </row>
    <row r="206" spans="8:9" x14ac:dyDescent="0.25">
      <c r="H206" s="80">
        <v>4700</v>
      </c>
      <c r="I206" s="45" t="s">
        <v>510</v>
      </c>
    </row>
    <row r="207" spans="8:9" x14ac:dyDescent="0.25">
      <c r="H207" s="77">
        <v>4708</v>
      </c>
      <c r="I207" s="79" t="s">
        <v>511</v>
      </c>
    </row>
    <row r="208" spans="8:9" x14ac:dyDescent="0.25">
      <c r="H208" s="80">
        <v>4709</v>
      </c>
      <c r="I208" s="45" t="s">
        <v>512</v>
      </c>
    </row>
    <row r="209" spans="8:9" x14ac:dyDescent="0.25">
      <c r="H209" s="77">
        <v>471</v>
      </c>
      <c r="I209" s="79" t="s">
        <v>513</v>
      </c>
    </row>
    <row r="210" spans="8:9" x14ac:dyDescent="0.25">
      <c r="H210" s="80">
        <v>472</v>
      </c>
      <c r="I210" s="45" t="s">
        <v>514</v>
      </c>
    </row>
    <row r="211" spans="8:9" x14ac:dyDescent="0.25">
      <c r="H211" s="77">
        <v>473</v>
      </c>
      <c r="I211" s="79" t="s">
        <v>515</v>
      </c>
    </row>
    <row r="212" spans="8:9" x14ac:dyDescent="0.25">
      <c r="H212" s="80">
        <v>474</v>
      </c>
      <c r="I212" s="45" t="s">
        <v>516</v>
      </c>
    </row>
    <row r="213" spans="8:9" x14ac:dyDescent="0.25">
      <c r="H213" s="77">
        <v>4750</v>
      </c>
      <c r="I213" s="79" t="s">
        <v>517</v>
      </c>
    </row>
    <row r="214" spans="8:9" x14ac:dyDescent="0.25">
      <c r="H214" s="80">
        <v>4751</v>
      </c>
      <c r="I214" s="45" t="s">
        <v>518</v>
      </c>
    </row>
    <row r="215" spans="8:9" x14ac:dyDescent="0.25">
      <c r="H215" s="77">
        <v>4752</v>
      </c>
      <c r="I215" s="79" t="s">
        <v>519</v>
      </c>
    </row>
    <row r="216" spans="8:9" x14ac:dyDescent="0.25">
      <c r="H216" s="80">
        <v>4758</v>
      </c>
      <c r="I216" s="45" t="s">
        <v>520</v>
      </c>
    </row>
    <row r="217" spans="8:9" x14ac:dyDescent="0.25">
      <c r="H217" s="77">
        <v>476</v>
      </c>
      <c r="I217" s="79" t="s">
        <v>521</v>
      </c>
    </row>
    <row r="218" spans="8:9" x14ac:dyDescent="0.25">
      <c r="H218" s="80">
        <v>477</v>
      </c>
      <c r="I218" s="45" t="s">
        <v>522</v>
      </c>
    </row>
    <row r="219" spans="8:9" x14ac:dyDescent="0.25">
      <c r="H219" s="77">
        <v>479</v>
      </c>
      <c r="I219" s="79" t="s">
        <v>523</v>
      </c>
    </row>
    <row r="220" spans="8:9" x14ac:dyDescent="0.25">
      <c r="H220" s="80">
        <v>480</v>
      </c>
      <c r="I220" s="45" t="s">
        <v>524</v>
      </c>
    </row>
    <row r="221" spans="8:9" x14ac:dyDescent="0.25">
      <c r="H221" s="77">
        <v>485</v>
      </c>
      <c r="I221" s="79" t="s">
        <v>525</v>
      </c>
    </row>
    <row r="222" spans="8:9" x14ac:dyDescent="0.25">
      <c r="H222" s="80">
        <v>490</v>
      </c>
      <c r="I222" s="45" t="s">
        <v>526</v>
      </c>
    </row>
    <row r="223" spans="8:9" x14ac:dyDescent="0.25">
      <c r="H223" s="77">
        <v>493</v>
      </c>
      <c r="I223" s="79" t="s">
        <v>527</v>
      </c>
    </row>
    <row r="224" spans="8:9" x14ac:dyDescent="0.25">
      <c r="H224" s="80">
        <v>4994</v>
      </c>
      <c r="I224" s="45" t="s">
        <v>528</v>
      </c>
    </row>
    <row r="225" spans="8:9" x14ac:dyDescent="0.25">
      <c r="H225" s="77">
        <v>500</v>
      </c>
      <c r="I225" s="79" t="s">
        <v>529</v>
      </c>
    </row>
    <row r="226" spans="8:9" x14ac:dyDescent="0.25">
      <c r="H226" s="80">
        <v>501</v>
      </c>
      <c r="I226" s="45" t="s">
        <v>530</v>
      </c>
    </row>
    <row r="227" spans="8:9" x14ac:dyDescent="0.25">
      <c r="H227" s="77">
        <v>502</v>
      </c>
      <c r="I227" s="79" t="s">
        <v>531</v>
      </c>
    </row>
    <row r="228" spans="8:9" x14ac:dyDescent="0.25">
      <c r="H228" s="80">
        <v>505</v>
      </c>
      <c r="I228" s="45" t="s">
        <v>532</v>
      </c>
    </row>
    <row r="229" spans="8:9" x14ac:dyDescent="0.25">
      <c r="H229" s="77">
        <v>506</v>
      </c>
      <c r="I229" s="79" t="s">
        <v>533</v>
      </c>
    </row>
    <row r="230" spans="8:9" x14ac:dyDescent="0.25">
      <c r="H230" s="80">
        <v>507</v>
      </c>
      <c r="I230" s="45" t="s">
        <v>534</v>
      </c>
    </row>
    <row r="231" spans="8:9" x14ac:dyDescent="0.25">
      <c r="H231" s="77">
        <v>509</v>
      </c>
      <c r="I231" s="79" t="s">
        <v>535</v>
      </c>
    </row>
    <row r="232" spans="8:9" x14ac:dyDescent="0.25">
      <c r="H232" s="80">
        <v>510</v>
      </c>
      <c r="I232" s="45" t="s">
        <v>536</v>
      </c>
    </row>
    <row r="233" spans="8:9" x14ac:dyDescent="0.25">
      <c r="H233" s="77">
        <v>511</v>
      </c>
      <c r="I233" s="79" t="s">
        <v>537</v>
      </c>
    </row>
    <row r="234" spans="8:9" x14ac:dyDescent="0.25">
      <c r="H234" s="80">
        <v>512</v>
      </c>
      <c r="I234" s="45" t="s">
        <v>538</v>
      </c>
    </row>
    <row r="235" spans="8:9" x14ac:dyDescent="0.25">
      <c r="H235" s="77">
        <v>513</v>
      </c>
      <c r="I235" s="79" t="s">
        <v>539</v>
      </c>
    </row>
    <row r="236" spans="8:9" x14ac:dyDescent="0.25">
      <c r="H236" s="80">
        <v>514</v>
      </c>
      <c r="I236" s="45" t="s">
        <v>540</v>
      </c>
    </row>
    <row r="237" spans="8:9" x14ac:dyDescent="0.25">
      <c r="H237" s="77">
        <v>5200</v>
      </c>
      <c r="I237" s="79" t="s">
        <v>541</v>
      </c>
    </row>
    <row r="238" spans="8:9" x14ac:dyDescent="0.25">
      <c r="H238" s="80">
        <v>521</v>
      </c>
      <c r="I238" s="45" t="s">
        <v>542</v>
      </c>
    </row>
    <row r="239" spans="8:9" x14ac:dyDescent="0.25">
      <c r="H239" s="77">
        <v>522</v>
      </c>
      <c r="I239" s="79" t="s">
        <v>543</v>
      </c>
    </row>
    <row r="240" spans="8:9" x14ac:dyDescent="0.25">
      <c r="H240" s="80">
        <v>523</v>
      </c>
      <c r="I240" s="45" t="s">
        <v>544</v>
      </c>
    </row>
    <row r="241" spans="8:9" x14ac:dyDescent="0.25">
      <c r="H241" s="77">
        <v>524</v>
      </c>
      <c r="I241" s="79" t="s">
        <v>545</v>
      </c>
    </row>
    <row r="242" spans="8:9" x14ac:dyDescent="0.25">
      <c r="H242" s="80">
        <v>525</v>
      </c>
      <c r="I242" s="45" t="s">
        <v>546</v>
      </c>
    </row>
    <row r="243" spans="8:9" x14ac:dyDescent="0.25">
      <c r="H243" s="77">
        <v>526</v>
      </c>
      <c r="I243" s="79" t="s">
        <v>547</v>
      </c>
    </row>
    <row r="244" spans="8:9" x14ac:dyDescent="0.25">
      <c r="H244" s="80">
        <v>527</v>
      </c>
      <c r="I244" s="45" t="s">
        <v>548</v>
      </c>
    </row>
    <row r="245" spans="8:9" x14ac:dyDescent="0.25">
      <c r="H245" s="77">
        <v>528</v>
      </c>
      <c r="I245" s="79" t="s">
        <v>549</v>
      </c>
    </row>
    <row r="246" spans="8:9" x14ac:dyDescent="0.25">
      <c r="H246" s="80">
        <v>5290</v>
      </c>
      <c r="I246" s="45" t="s">
        <v>550</v>
      </c>
    </row>
    <row r="247" spans="8:9" x14ac:dyDescent="0.25">
      <c r="H247" s="77">
        <v>5291</v>
      </c>
      <c r="I247" s="79" t="s">
        <v>551</v>
      </c>
    </row>
    <row r="248" spans="8:9" x14ac:dyDescent="0.25">
      <c r="H248" s="80">
        <v>5292</v>
      </c>
      <c r="I248" s="45" t="s">
        <v>552</v>
      </c>
    </row>
    <row r="249" spans="8:9" x14ac:dyDescent="0.25">
      <c r="H249" s="77">
        <v>5293</v>
      </c>
      <c r="I249" s="79" t="s">
        <v>553</v>
      </c>
    </row>
    <row r="250" spans="8:9" x14ac:dyDescent="0.25">
      <c r="H250" s="80">
        <v>5295</v>
      </c>
      <c r="I250" s="45" t="s">
        <v>554</v>
      </c>
    </row>
    <row r="251" spans="8:9" x14ac:dyDescent="0.25">
      <c r="H251" s="77">
        <v>5296</v>
      </c>
      <c r="I251" s="79" t="s">
        <v>555</v>
      </c>
    </row>
    <row r="252" spans="8:9" x14ac:dyDescent="0.25">
      <c r="H252" s="80">
        <v>5297</v>
      </c>
      <c r="I252" s="45" t="s">
        <v>556</v>
      </c>
    </row>
    <row r="253" spans="8:9" x14ac:dyDescent="0.25">
      <c r="H253" s="77">
        <v>530</v>
      </c>
      <c r="I253" s="79" t="s">
        <v>557</v>
      </c>
    </row>
    <row r="254" spans="8:9" x14ac:dyDescent="0.25">
      <c r="H254" s="80">
        <v>531</v>
      </c>
      <c r="I254" s="45" t="s">
        <v>558</v>
      </c>
    </row>
    <row r="255" spans="8:9" x14ac:dyDescent="0.25">
      <c r="H255" s="77">
        <v>532</v>
      </c>
      <c r="I255" s="79" t="s">
        <v>559</v>
      </c>
    </row>
    <row r="256" spans="8:9" x14ac:dyDescent="0.25">
      <c r="H256" s="80">
        <v>533</v>
      </c>
      <c r="I256" s="45" t="s">
        <v>560</v>
      </c>
    </row>
    <row r="257" spans="8:9" x14ac:dyDescent="0.25">
      <c r="H257" s="77">
        <v>534</v>
      </c>
      <c r="I257" s="79" t="s">
        <v>561</v>
      </c>
    </row>
    <row r="258" spans="8:9" x14ac:dyDescent="0.25">
      <c r="H258" s="80">
        <v>535</v>
      </c>
      <c r="I258" s="45" t="s">
        <v>562</v>
      </c>
    </row>
    <row r="259" spans="8:9" x14ac:dyDescent="0.25">
      <c r="H259" s="77">
        <v>539</v>
      </c>
      <c r="I259" s="79" t="s">
        <v>563</v>
      </c>
    </row>
    <row r="260" spans="8:9" x14ac:dyDescent="0.25">
      <c r="H260" s="80">
        <v>540</v>
      </c>
      <c r="I260" s="45" t="s">
        <v>564</v>
      </c>
    </row>
    <row r="261" spans="8:9" x14ac:dyDescent="0.25">
      <c r="H261" s="77">
        <v>541</v>
      </c>
      <c r="I261" s="79" t="s">
        <v>565</v>
      </c>
    </row>
    <row r="262" spans="8:9" x14ac:dyDescent="0.25">
      <c r="H262" s="80">
        <v>542</v>
      </c>
      <c r="I262" s="45" t="s">
        <v>566</v>
      </c>
    </row>
    <row r="263" spans="8:9" x14ac:dyDescent="0.25">
      <c r="H263" s="77">
        <v>543</v>
      </c>
      <c r="I263" s="79" t="s">
        <v>567</v>
      </c>
    </row>
    <row r="264" spans="8:9" x14ac:dyDescent="0.25">
      <c r="H264" s="80">
        <v>544</v>
      </c>
      <c r="I264" s="45" t="s">
        <v>568</v>
      </c>
    </row>
    <row r="265" spans="8:9" x14ac:dyDescent="0.25">
      <c r="H265" s="77">
        <v>545</v>
      </c>
      <c r="I265" s="79" t="s">
        <v>569</v>
      </c>
    </row>
    <row r="266" spans="8:9" x14ac:dyDescent="0.25">
      <c r="H266" s="80">
        <v>546</v>
      </c>
      <c r="I266" s="45" t="s">
        <v>570</v>
      </c>
    </row>
    <row r="267" spans="8:9" x14ac:dyDescent="0.25">
      <c r="H267" s="77">
        <v>547</v>
      </c>
      <c r="I267" s="79" t="s">
        <v>571</v>
      </c>
    </row>
    <row r="268" spans="8:9" x14ac:dyDescent="0.25">
      <c r="H268" s="80">
        <v>548</v>
      </c>
      <c r="I268" s="45" t="s">
        <v>572</v>
      </c>
    </row>
    <row r="269" spans="8:9" x14ac:dyDescent="0.25">
      <c r="H269" s="77">
        <v>549</v>
      </c>
      <c r="I269" s="79" t="s">
        <v>573</v>
      </c>
    </row>
    <row r="270" spans="8:9" x14ac:dyDescent="0.25">
      <c r="H270" s="80">
        <v>550</v>
      </c>
      <c r="I270" s="45" t="s">
        <v>574</v>
      </c>
    </row>
    <row r="271" spans="8:9" x14ac:dyDescent="0.25">
      <c r="H271" s="77">
        <v>551</v>
      </c>
      <c r="I271" s="79" t="s">
        <v>575</v>
      </c>
    </row>
    <row r="272" spans="8:9" x14ac:dyDescent="0.25">
      <c r="H272" s="80">
        <v>552</v>
      </c>
      <c r="I272" s="45" t="s">
        <v>576</v>
      </c>
    </row>
    <row r="273" spans="8:9" x14ac:dyDescent="0.25">
      <c r="H273" s="77">
        <v>553</v>
      </c>
      <c r="I273" s="79" t="s">
        <v>577</v>
      </c>
    </row>
    <row r="274" spans="8:9" x14ac:dyDescent="0.25">
      <c r="H274" s="80">
        <v>554</v>
      </c>
      <c r="I274" s="45" t="s">
        <v>578</v>
      </c>
    </row>
    <row r="275" spans="8:9" x14ac:dyDescent="0.25">
      <c r="H275" s="77">
        <v>555</v>
      </c>
      <c r="I275" s="79" t="s">
        <v>579</v>
      </c>
    </row>
    <row r="276" spans="8:9" x14ac:dyDescent="0.25">
      <c r="H276" s="80">
        <v>556</v>
      </c>
      <c r="I276" s="45" t="s">
        <v>580</v>
      </c>
    </row>
    <row r="277" spans="8:9" x14ac:dyDescent="0.25">
      <c r="H277" s="77">
        <v>557</v>
      </c>
      <c r="I277" s="79" t="s">
        <v>581</v>
      </c>
    </row>
    <row r="278" spans="8:9" x14ac:dyDescent="0.25">
      <c r="H278" s="80">
        <v>5580</v>
      </c>
      <c r="I278" s="45" t="s">
        <v>582</v>
      </c>
    </row>
    <row r="279" spans="8:9" x14ac:dyDescent="0.25">
      <c r="H279" s="77">
        <v>5590</v>
      </c>
      <c r="I279" s="79" t="s">
        <v>583</v>
      </c>
    </row>
    <row r="280" spans="8:9" x14ac:dyDescent="0.25">
      <c r="H280" s="80">
        <v>560</v>
      </c>
      <c r="I280" s="45" t="s">
        <v>584</v>
      </c>
    </row>
    <row r="281" spans="8:9" x14ac:dyDescent="0.25">
      <c r="H281" s="77">
        <v>561</v>
      </c>
      <c r="I281" s="79" t="s">
        <v>585</v>
      </c>
    </row>
    <row r="282" spans="8:9" x14ac:dyDescent="0.25">
      <c r="H282" s="80">
        <v>565</v>
      </c>
      <c r="I282" s="45" t="s">
        <v>586</v>
      </c>
    </row>
    <row r="283" spans="8:9" x14ac:dyDescent="0.25">
      <c r="H283" s="77">
        <v>566</v>
      </c>
      <c r="I283" s="79" t="s">
        <v>587</v>
      </c>
    </row>
    <row r="284" spans="8:9" x14ac:dyDescent="0.25">
      <c r="H284" s="80">
        <v>567</v>
      </c>
      <c r="I284" s="45" t="s">
        <v>588</v>
      </c>
    </row>
    <row r="285" spans="8:9" x14ac:dyDescent="0.25">
      <c r="H285" s="77">
        <v>568</v>
      </c>
      <c r="I285" s="79" t="s">
        <v>589</v>
      </c>
    </row>
    <row r="286" spans="8:9" x14ac:dyDescent="0.25">
      <c r="H286" s="80">
        <v>569</v>
      </c>
      <c r="I286" s="45" t="s">
        <v>590</v>
      </c>
    </row>
    <row r="287" spans="8:9" x14ac:dyDescent="0.25">
      <c r="H287" s="77">
        <v>570</v>
      </c>
      <c r="I287" s="79" t="s">
        <v>591</v>
      </c>
    </row>
    <row r="288" spans="8:9" x14ac:dyDescent="0.25">
      <c r="H288" s="80">
        <v>571</v>
      </c>
      <c r="I288" s="45" t="s">
        <v>592</v>
      </c>
    </row>
    <row r="289" spans="8:9" x14ac:dyDescent="0.25">
      <c r="H289" s="77">
        <v>572</v>
      </c>
      <c r="I289" s="79" t="s">
        <v>593</v>
      </c>
    </row>
    <row r="290" spans="8:9" x14ac:dyDescent="0.25">
      <c r="H290" s="80">
        <v>573</v>
      </c>
      <c r="I290" s="45" t="s">
        <v>594</v>
      </c>
    </row>
    <row r="291" spans="8:9" x14ac:dyDescent="0.25">
      <c r="H291" s="77">
        <v>574</v>
      </c>
      <c r="I291" s="79" t="s">
        <v>595</v>
      </c>
    </row>
    <row r="292" spans="8:9" x14ac:dyDescent="0.25">
      <c r="H292" s="80">
        <v>575</v>
      </c>
      <c r="I292" s="45" t="s">
        <v>596</v>
      </c>
    </row>
    <row r="293" spans="8:9" x14ac:dyDescent="0.25">
      <c r="H293" s="77">
        <v>576</v>
      </c>
      <c r="I293" s="79" t="s">
        <v>597</v>
      </c>
    </row>
    <row r="294" spans="8:9" x14ac:dyDescent="0.25">
      <c r="H294" s="80">
        <v>580</v>
      </c>
      <c r="I294" s="45" t="s">
        <v>598</v>
      </c>
    </row>
    <row r="295" spans="8:9" x14ac:dyDescent="0.25">
      <c r="H295" s="77">
        <v>581</v>
      </c>
      <c r="I295" s="79" t="s">
        <v>599</v>
      </c>
    </row>
    <row r="296" spans="8:9" x14ac:dyDescent="0.25">
      <c r="H296" s="80">
        <v>582</v>
      </c>
      <c r="I296" s="45" t="s">
        <v>600</v>
      </c>
    </row>
    <row r="297" spans="8:9" x14ac:dyDescent="0.25">
      <c r="H297" s="77">
        <v>583</v>
      </c>
      <c r="I297" s="79" t="s">
        <v>601</v>
      </c>
    </row>
    <row r="298" spans="8:9" x14ac:dyDescent="0.25">
      <c r="H298" s="80">
        <v>584</v>
      </c>
      <c r="I298" s="45" t="s">
        <v>602</v>
      </c>
    </row>
    <row r="299" spans="8:9" x14ac:dyDescent="0.25">
      <c r="H299" s="77">
        <v>585</v>
      </c>
      <c r="I299" s="79" t="s">
        <v>603</v>
      </c>
    </row>
    <row r="300" spans="8:9" x14ac:dyDescent="0.25">
      <c r="H300" s="80">
        <v>586</v>
      </c>
      <c r="I300" s="45" t="s">
        <v>604</v>
      </c>
    </row>
    <row r="301" spans="8:9" x14ac:dyDescent="0.25">
      <c r="H301" s="77">
        <v>587</v>
      </c>
      <c r="I301" s="79" t="s">
        <v>605</v>
      </c>
    </row>
    <row r="302" spans="8:9" x14ac:dyDescent="0.25">
      <c r="H302" s="80">
        <v>588</v>
      </c>
      <c r="I302" s="45" t="s">
        <v>606</v>
      </c>
    </row>
    <row r="303" spans="8:9" x14ac:dyDescent="0.25">
      <c r="H303" s="77">
        <v>589</v>
      </c>
      <c r="I303" s="79" t="s">
        <v>607</v>
      </c>
    </row>
    <row r="304" spans="8:9" x14ac:dyDescent="0.25">
      <c r="H304" s="80">
        <v>593</v>
      </c>
      <c r="I304" s="45" t="s">
        <v>608</v>
      </c>
    </row>
    <row r="305" spans="8:9" x14ac:dyDescent="0.25">
      <c r="H305" s="77">
        <v>594</v>
      </c>
      <c r="I305" s="79" t="s">
        <v>609</v>
      </c>
    </row>
    <row r="306" spans="8:9" x14ac:dyDescent="0.25">
      <c r="H306" s="80">
        <v>595</v>
      </c>
      <c r="I306" s="45" t="s">
        <v>610</v>
      </c>
    </row>
    <row r="307" spans="8:9" x14ac:dyDescent="0.25">
      <c r="H307" s="77">
        <v>597</v>
      </c>
      <c r="I307" s="79" t="s">
        <v>611</v>
      </c>
    </row>
    <row r="308" spans="8:9" x14ac:dyDescent="0.25">
      <c r="H308" s="80">
        <v>598</v>
      </c>
      <c r="I308" s="45" t="s">
        <v>612</v>
      </c>
    </row>
    <row r="309" spans="8:9" x14ac:dyDescent="0.25">
      <c r="H309" s="77">
        <v>599</v>
      </c>
      <c r="I309" s="79" t="s">
        <v>613</v>
      </c>
    </row>
    <row r="310" spans="8:9" x14ac:dyDescent="0.25">
      <c r="H310" s="80">
        <v>600</v>
      </c>
      <c r="I310" s="45" t="s">
        <v>614</v>
      </c>
    </row>
    <row r="311" spans="8:9" x14ac:dyDescent="0.25">
      <c r="H311" s="77">
        <v>601</v>
      </c>
      <c r="I311" s="79" t="s">
        <v>615</v>
      </c>
    </row>
    <row r="312" spans="8:9" x14ac:dyDescent="0.25">
      <c r="H312" s="80">
        <v>602</v>
      </c>
      <c r="I312" s="45" t="s">
        <v>616</v>
      </c>
    </row>
    <row r="313" spans="8:9" x14ac:dyDescent="0.25">
      <c r="H313" s="77">
        <v>6060</v>
      </c>
      <c r="I313" s="79" t="s">
        <v>617</v>
      </c>
    </row>
    <row r="314" spans="8:9" x14ac:dyDescent="0.25">
      <c r="H314" s="80">
        <v>607</v>
      </c>
      <c r="I314" s="45" t="s">
        <v>618</v>
      </c>
    </row>
    <row r="315" spans="8:9" x14ac:dyDescent="0.25">
      <c r="H315" s="77">
        <v>6080</v>
      </c>
      <c r="I315" s="79" t="s">
        <v>619</v>
      </c>
    </row>
    <row r="316" spans="8:9" x14ac:dyDescent="0.25">
      <c r="H316" s="80">
        <v>6090</v>
      </c>
      <c r="I316" s="45" t="s">
        <v>620</v>
      </c>
    </row>
    <row r="317" spans="8:9" x14ac:dyDescent="0.25">
      <c r="H317" s="77">
        <v>610</v>
      </c>
      <c r="I317" s="79" t="s">
        <v>621</v>
      </c>
    </row>
    <row r="318" spans="8:9" x14ac:dyDescent="0.25">
      <c r="H318" s="80">
        <v>611</v>
      </c>
      <c r="I318" s="45" t="s">
        <v>622</v>
      </c>
    </row>
    <row r="319" spans="8:9" x14ac:dyDescent="0.25">
      <c r="H319" s="77">
        <v>612</v>
      </c>
      <c r="I319" s="79" t="s">
        <v>623</v>
      </c>
    </row>
    <row r="320" spans="8:9" x14ac:dyDescent="0.25">
      <c r="H320" s="80">
        <v>620</v>
      </c>
      <c r="I320" s="45" t="s">
        <v>624</v>
      </c>
    </row>
    <row r="321" spans="8:9" x14ac:dyDescent="0.25">
      <c r="H321" s="77">
        <v>621</v>
      </c>
      <c r="I321" s="79" t="s">
        <v>625</v>
      </c>
    </row>
    <row r="322" spans="8:9" x14ac:dyDescent="0.25">
      <c r="H322" s="80">
        <v>622</v>
      </c>
      <c r="I322" s="45" t="s">
        <v>626</v>
      </c>
    </row>
    <row r="323" spans="8:9" x14ac:dyDescent="0.25">
      <c r="H323" s="77">
        <v>623</v>
      </c>
      <c r="I323" s="79" t="s">
        <v>627</v>
      </c>
    </row>
    <row r="324" spans="8:9" x14ac:dyDescent="0.25">
      <c r="H324" s="80">
        <v>624</v>
      </c>
      <c r="I324" s="45" t="s">
        <v>628</v>
      </c>
    </row>
    <row r="325" spans="8:9" x14ac:dyDescent="0.25">
      <c r="H325" s="77">
        <v>625</v>
      </c>
      <c r="I325" s="79" t="s">
        <v>629</v>
      </c>
    </row>
    <row r="326" spans="8:9" x14ac:dyDescent="0.25">
      <c r="H326" s="80">
        <v>626</v>
      </c>
      <c r="I326" s="45" t="s">
        <v>630</v>
      </c>
    </row>
    <row r="327" spans="8:9" x14ac:dyDescent="0.25">
      <c r="H327" s="77">
        <v>627</v>
      </c>
      <c r="I327" s="79" t="s">
        <v>631</v>
      </c>
    </row>
    <row r="328" spans="8:9" x14ac:dyDescent="0.25">
      <c r="H328" s="80">
        <v>628</v>
      </c>
      <c r="I328" s="45" t="s">
        <v>632</v>
      </c>
    </row>
    <row r="329" spans="8:9" x14ac:dyDescent="0.25">
      <c r="H329" s="77">
        <v>629</v>
      </c>
      <c r="I329" s="79" t="s">
        <v>633</v>
      </c>
    </row>
    <row r="330" spans="8:9" x14ac:dyDescent="0.25">
      <c r="H330" s="80">
        <v>6300</v>
      </c>
      <c r="I330" s="45" t="s">
        <v>634</v>
      </c>
    </row>
    <row r="331" spans="8:9" x14ac:dyDescent="0.25">
      <c r="H331" s="77">
        <v>631</v>
      </c>
      <c r="I331" s="79" t="s">
        <v>635</v>
      </c>
    </row>
    <row r="332" spans="8:9" x14ac:dyDescent="0.25">
      <c r="H332" s="80">
        <v>633</v>
      </c>
      <c r="I332" s="45" t="s">
        <v>636</v>
      </c>
    </row>
    <row r="333" spans="8:9" x14ac:dyDescent="0.25">
      <c r="H333" s="77">
        <v>636</v>
      </c>
      <c r="I333" s="79" t="s">
        <v>637</v>
      </c>
    </row>
    <row r="334" spans="8:9" x14ac:dyDescent="0.25">
      <c r="H334" s="80">
        <v>638</v>
      </c>
      <c r="I334" s="45" t="s">
        <v>638</v>
      </c>
    </row>
    <row r="335" spans="8:9" x14ac:dyDescent="0.25">
      <c r="H335" s="77">
        <v>6391</v>
      </c>
      <c r="I335" s="79" t="s">
        <v>639</v>
      </c>
    </row>
    <row r="336" spans="8:9" x14ac:dyDescent="0.25">
      <c r="H336" s="80">
        <v>640</v>
      </c>
      <c r="I336" s="45" t="s">
        <v>640</v>
      </c>
    </row>
    <row r="337" spans="8:9" x14ac:dyDescent="0.25">
      <c r="H337" s="77">
        <v>641</v>
      </c>
      <c r="I337" s="79" t="s">
        <v>641</v>
      </c>
    </row>
    <row r="338" spans="8:9" x14ac:dyDescent="0.25">
      <c r="H338" s="80">
        <v>642</v>
      </c>
      <c r="I338" s="45" t="s">
        <v>642</v>
      </c>
    </row>
    <row r="339" spans="8:9" x14ac:dyDescent="0.25">
      <c r="H339" s="77">
        <v>643</v>
      </c>
      <c r="I339" s="79" t="s">
        <v>643</v>
      </c>
    </row>
    <row r="340" spans="8:9" x14ac:dyDescent="0.25">
      <c r="H340" s="80">
        <v>6440</v>
      </c>
      <c r="I340" s="45" t="s">
        <v>644</v>
      </c>
    </row>
    <row r="341" spans="8:9" x14ac:dyDescent="0.25">
      <c r="H341" s="77">
        <v>6457</v>
      </c>
      <c r="I341" s="79" t="s">
        <v>645</v>
      </c>
    </row>
    <row r="342" spans="8:9" x14ac:dyDescent="0.25">
      <c r="H342" s="80">
        <v>649</v>
      </c>
      <c r="I342" s="45" t="s">
        <v>646</v>
      </c>
    </row>
    <row r="343" spans="8:9" x14ac:dyDescent="0.25">
      <c r="H343" s="77">
        <v>650</v>
      </c>
      <c r="I343" s="79" t="s">
        <v>647</v>
      </c>
    </row>
    <row r="344" spans="8:9" x14ac:dyDescent="0.25">
      <c r="H344" s="80">
        <v>659</v>
      </c>
      <c r="I344" s="45" t="s">
        <v>648</v>
      </c>
    </row>
    <row r="345" spans="8:9" x14ac:dyDescent="0.25">
      <c r="H345" s="77">
        <v>660</v>
      </c>
      <c r="I345" s="79" t="s">
        <v>649</v>
      </c>
    </row>
    <row r="346" spans="8:9" x14ac:dyDescent="0.25">
      <c r="H346" s="80">
        <v>6610</v>
      </c>
      <c r="I346" s="45" t="s">
        <v>650</v>
      </c>
    </row>
    <row r="347" spans="8:9" x14ac:dyDescent="0.25">
      <c r="H347" s="77">
        <v>6620</v>
      </c>
      <c r="I347" s="79" t="s">
        <v>651</v>
      </c>
    </row>
    <row r="348" spans="8:9" x14ac:dyDescent="0.25">
      <c r="H348" s="80">
        <v>663</v>
      </c>
      <c r="I348" s="45" t="s">
        <v>652</v>
      </c>
    </row>
    <row r="349" spans="8:9" x14ac:dyDescent="0.25">
      <c r="H349" s="77">
        <v>664</v>
      </c>
      <c r="I349" s="79" t="s">
        <v>653</v>
      </c>
    </row>
    <row r="350" spans="8:9" x14ac:dyDescent="0.25">
      <c r="H350" s="80">
        <v>665</v>
      </c>
      <c r="I350" s="45" t="s">
        <v>654</v>
      </c>
    </row>
    <row r="351" spans="8:9" x14ac:dyDescent="0.25">
      <c r="H351" s="77">
        <v>666</v>
      </c>
      <c r="I351" s="79" t="s">
        <v>655</v>
      </c>
    </row>
    <row r="352" spans="8:9" x14ac:dyDescent="0.25">
      <c r="H352" s="80">
        <v>667</v>
      </c>
      <c r="I352" s="45" t="s">
        <v>656</v>
      </c>
    </row>
    <row r="353" spans="8:9" x14ac:dyDescent="0.25">
      <c r="H353" s="77">
        <v>668</v>
      </c>
      <c r="I353" s="79" t="s">
        <v>657</v>
      </c>
    </row>
    <row r="354" spans="8:9" x14ac:dyDescent="0.25">
      <c r="H354" s="80">
        <v>669</v>
      </c>
      <c r="I354" s="45" t="s">
        <v>658</v>
      </c>
    </row>
    <row r="355" spans="8:9" x14ac:dyDescent="0.25">
      <c r="H355" s="77">
        <v>670</v>
      </c>
      <c r="I355" s="79" t="s">
        <v>659</v>
      </c>
    </row>
    <row r="356" spans="8:9" x14ac:dyDescent="0.25">
      <c r="H356" s="80">
        <v>671</v>
      </c>
      <c r="I356" s="45" t="s">
        <v>660</v>
      </c>
    </row>
    <row r="357" spans="8:9" x14ac:dyDescent="0.25">
      <c r="H357" s="77">
        <v>672</v>
      </c>
      <c r="I357" s="79" t="s">
        <v>661</v>
      </c>
    </row>
    <row r="358" spans="8:9" x14ac:dyDescent="0.25">
      <c r="H358" s="80">
        <v>673</v>
      </c>
      <c r="I358" s="45" t="s">
        <v>662</v>
      </c>
    </row>
    <row r="359" spans="8:9" x14ac:dyDescent="0.25">
      <c r="H359" s="77">
        <v>675</v>
      </c>
      <c r="I359" s="79" t="s">
        <v>663</v>
      </c>
    </row>
    <row r="360" spans="8:9" x14ac:dyDescent="0.25">
      <c r="H360" s="80">
        <v>678</v>
      </c>
      <c r="I360" s="45" t="s">
        <v>664</v>
      </c>
    </row>
    <row r="361" spans="8:9" x14ac:dyDescent="0.25">
      <c r="H361" s="77">
        <v>680</v>
      </c>
      <c r="I361" s="79" t="s">
        <v>665</v>
      </c>
    </row>
    <row r="362" spans="8:9" x14ac:dyDescent="0.25">
      <c r="H362" s="80">
        <v>681</v>
      </c>
      <c r="I362" s="45" t="s">
        <v>666</v>
      </c>
    </row>
    <row r="363" spans="8:9" x14ac:dyDescent="0.25">
      <c r="H363" s="77">
        <v>682</v>
      </c>
      <c r="I363" s="79" t="s">
        <v>667</v>
      </c>
    </row>
    <row r="364" spans="8:9" x14ac:dyDescent="0.25">
      <c r="H364" s="80">
        <v>690</v>
      </c>
      <c r="I364" s="45" t="s">
        <v>668</v>
      </c>
    </row>
    <row r="365" spans="8:9" x14ac:dyDescent="0.25">
      <c r="H365" s="77">
        <v>691</v>
      </c>
      <c r="I365" s="79" t="s">
        <v>669</v>
      </c>
    </row>
    <row r="366" spans="8:9" x14ac:dyDescent="0.25">
      <c r="H366" s="80">
        <v>692</v>
      </c>
      <c r="I366" s="45" t="s">
        <v>670</v>
      </c>
    </row>
    <row r="367" spans="8:9" x14ac:dyDescent="0.25">
      <c r="H367" s="77">
        <v>693</v>
      </c>
      <c r="I367" s="79" t="s">
        <v>671</v>
      </c>
    </row>
    <row r="368" spans="8:9" x14ac:dyDescent="0.25">
      <c r="H368" s="80">
        <v>694</v>
      </c>
      <c r="I368" s="45" t="s">
        <v>672</v>
      </c>
    </row>
    <row r="369" spans="8:9" x14ac:dyDescent="0.25">
      <c r="H369" s="77">
        <v>696</v>
      </c>
      <c r="I369" s="79" t="s">
        <v>673</v>
      </c>
    </row>
    <row r="370" spans="8:9" x14ac:dyDescent="0.25">
      <c r="H370" s="80">
        <v>697</v>
      </c>
      <c r="I370" s="45" t="s">
        <v>674</v>
      </c>
    </row>
    <row r="371" spans="8:9" x14ac:dyDescent="0.25">
      <c r="H371" s="77">
        <v>698</v>
      </c>
      <c r="I371" s="79" t="s">
        <v>675</v>
      </c>
    </row>
    <row r="372" spans="8:9" x14ac:dyDescent="0.25">
      <c r="H372" s="80">
        <v>699</v>
      </c>
      <c r="I372" s="45" t="s">
        <v>676</v>
      </c>
    </row>
    <row r="373" spans="8:9" x14ac:dyDescent="0.25">
      <c r="H373" s="77">
        <v>700</v>
      </c>
      <c r="I373" s="79" t="s">
        <v>677</v>
      </c>
    </row>
    <row r="374" spans="8:9" x14ac:dyDescent="0.25">
      <c r="H374" s="80">
        <v>701</v>
      </c>
      <c r="I374" s="45" t="s">
        <v>678</v>
      </c>
    </row>
    <row r="375" spans="8:9" x14ac:dyDescent="0.25">
      <c r="H375" s="77">
        <v>702</v>
      </c>
      <c r="I375" s="79" t="s">
        <v>679</v>
      </c>
    </row>
    <row r="376" spans="8:9" x14ac:dyDescent="0.25">
      <c r="H376" s="80">
        <v>703</v>
      </c>
      <c r="I376" s="45" t="s">
        <v>680</v>
      </c>
    </row>
    <row r="377" spans="8:9" x14ac:dyDescent="0.25">
      <c r="H377" s="77">
        <v>704</v>
      </c>
      <c r="I377" s="79" t="s">
        <v>681</v>
      </c>
    </row>
    <row r="378" spans="8:9" x14ac:dyDescent="0.25">
      <c r="H378" s="80">
        <v>705</v>
      </c>
      <c r="I378" s="45" t="s">
        <v>683</v>
      </c>
    </row>
    <row r="379" spans="8:9" x14ac:dyDescent="0.25">
      <c r="H379" s="77">
        <v>7060</v>
      </c>
      <c r="I379" s="79" t="s">
        <v>684</v>
      </c>
    </row>
    <row r="380" spans="8:9" x14ac:dyDescent="0.25">
      <c r="H380" s="80">
        <v>7080</v>
      </c>
      <c r="I380" s="45" t="s">
        <v>685</v>
      </c>
    </row>
    <row r="381" spans="8:9" x14ac:dyDescent="0.25">
      <c r="H381" s="77">
        <v>7090</v>
      </c>
      <c r="I381" s="79" t="s">
        <v>620</v>
      </c>
    </row>
    <row r="382" spans="8:9" x14ac:dyDescent="0.25">
      <c r="H382" s="80">
        <v>710</v>
      </c>
      <c r="I382" s="45" t="s">
        <v>686</v>
      </c>
    </row>
    <row r="383" spans="8:9" x14ac:dyDescent="0.25">
      <c r="H383" s="77">
        <v>711</v>
      </c>
      <c r="I383" s="79" t="s">
        <v>687</v>
      </c>
    </row>
    <row r="384" spans="8:9" x14ac:dyDescent="0.25">
      <c r="H384" s="80">
        <v>712</v>
      </c>
      <c r="I384" s="45" t="s">
        <v>688</v>
      </c>
    </row>
    <row r="385" spans="8:9" x14ac:dyDescent="0.25">
      <c r="H385" s="77">
        <v>713</v>
      </c>
      <c r="I385" s="79" t="s">
        <v>689</v>
      </c>
    </row>
    <row r="386" spans="8:9" x14ac:dyDescent="0.25">
      <c r="H386" s="80">
        <v>730</v>
      </c>
      <c r="I386" s="45" t="s">
        <v>690</v>
      </c>
    </row>
    <row r="387" spans="8:9" x14ac:dyDescent="0.25">
      <c r="H387" s="77">
        <v>731</v>
      </c>
      <c r="I387" s="79" t="s">
        <v>691</v>
      </c>
    </row>
    <row r="388" spans="8:9" x14ac:dyDescent="0.25">
      <c r="H388" s="80">
        <v>732</v>
      </c>
      <c r="I388" s="45" t="s">
        <v>692</v>
      </c>
    </row>
    <row r="389" spans="8:9" x14ac:dyDescent="0.25">
      <c r="H389" s="77">
        <v>733</v>
      </c>
      <c r="I389" s="79" t="s">
        <v>693</v>
      </c>
    </row>
    <row r="390" spans="8:9" x14ac:dyDescent="0.25">
      <c r="H390" s="80">
        <v>740</v>
      </c>
      <c r="I390" s="45" t="s">
        <v>694</v>
      </c>
    </row>
    <row r="391" spans="8:9" x14ac:dyDescent="0.25">
      <c r="H391" s="77">
        <v>746</v>
      </c>
      <c r="I391" s="79" t="s">
        <v>695</v>
      </c>
    </row>
    <row r="392" spans="8:9" x14ac:dyDescent="0.25">
      <c r="H392" s="80">
        <v>747</v>
      </c>
      <c r="I392" s="45" t="s">
        <v>696</v>
      </c>
    </row>
    <row r="393" spans="8:9" x14ac:dyDescent="0.25">
      <c r="H393" s="77">
        <v>7510</v>
      </c>
      <c r="I393" s="79" t="s">
        <v>682</v>
      </c>
    </row>
    <row r="394" spans="8:9" x14ac:dyDescent="0.25">
      <c r="H394" s="80">
        <v>752</v>
      </c>
      <c r="I394" s="45" t="s">
        <v>697</v>
      </c>
    </row>
    <row r="395" spans="8:9" x14ac:dyDescent="0.25">
      <c r="H395" s="77">
        <v>753</v>
      </c>
      <c r="I395" s="79" t="s">
        <v>698</v>
      </c>
    </row>
    <row r="396" spans="8:9" x14ac:dyDescent="0.25">
      <c r="H396" s="80">
        <v>754</v>
      </c>
      <c r="I396" s="45" t="s">
        <v>699</v>
      </c>
    </row>
    <row r="397" spans="8:9" x14ac:dyDescent="0.25">
      <c r="H397" s="77">
        <v>755</v>
      </c>
      <c r="I397" s="79" t="s">
        <v>700</v>
      </c>
    </row>
    <row r="398" spans="8:9" x14ac:dyDescent="0.25">
      <c r="H398" s="80">
        <v>759</v>
      </c>
      <c r="I398" s="45" t="s">
        <v>701</v>
      </c>
    </row>
    <row r="399" spans="8:9" x14ac:dyDescent="0.25">
      <c r="H399" s="77">
        <v>7600</v>
      </c>
      <c r="I399" s="79" t="s">
        <v>702</v>
      </c>
    </row>
    <row r="400" spans="8:9" x14ac:dyDescent="0.25">
      <c r="H400" s="80">
        <v>761</v>
      </c>
      <c r="I400" s="45" t="s">
        <v>703</v>
      </c>
    </row>
    <row r="401" spans="8:9" x14ac:dyDescent="0.25">
      <c r="H401" s="77">
        <v>762</v>
      </c>
      <c r="I401" s="79" t="s">
        <v>704</v>
      </c>
    </row>
    <row r="402" spans="8:9" x14ac:dyDescent="0.25">
      <c r="H402" s="80">
        <v>7630</v>
      </c>
      <c r="I402" s="45" t="s">
        <v>705</v>
      </c>
    </row>
    <row r="403" spans="8:9" x14ac:dyDescent="0.25">
      <c r="H403" s="77">
        <v>764</v>
      </c>
      <c r="I403" s="78" t="s">
        <v>715</v>
      </c>
    </row>
    <row r="404" spans="8:9" x14ac:dyDescent="0.25">
      <c r="H404" s="80">
        <v>766</v>
      </c>
      <c r="I404" s="45" t="s">
        <v>706</v>
      </c>
    </row>
    <row r="405" spans="8:9" x14ac:dyDescent="0.25">
      <c r="H405" s="77">
        <v>767</v>
      </c>
      <c r="I405" s="79" t="s">
        <v>707</v>
      </c>
    </row>
    <row r="406" spans="8:9" x14ac:dyDescent="0.25">
      <c r="H406" s="80">
        <v>768</v>
      </c>
      <c r="I406" s="45" t="s">
        <v>708</v>
      </c>
    </row>
    <row r="407" spans="8:9" x14ac:dyDescent="0.25">
      <c r="H407" s="77">
        <v>769</v>
      </c>
      <c r="I407" s="79" t="s">
        <v>709</v>
      </c>
    </row>
    <row r="408" spans="8:9" x14ac:dyDescent="0.25">
      <c r="H408" s="80">
        <v>770</v>
      </c>
      <c r="I408" s="45" t="s">
        <v>710</v>
      </c>
    </row>
    <row r="409" spans="8:9" x14ac:dyDescent="0.25">
      <c r="H409" s="77">
        <v>771</v>
      </c>
      <c r="I409" s="79" t="s">
        <v>711</v>
      </c>
    </row>
    <row r="410" spans="8:9" x14ac:dyDescent="0.25">
      <c r="H410" s="80">
        <v>772</v>
      </c>
      <c r="I410" s="45" t="s">
        <v>712</v>
      </c>
    </row>
    <row r="411" spans="8:9" x14ac:dyDescent="0.25">
      <c r="H411" s="77">
        <v>773</v>
      </c>
      <c r="I411" s="79" t="s">
        <v>713</v>
      </c>
    </row>
    <row r="412" spans="8:9" x14ac:dyDescent="0.25">
      <c r="H412" s="80">
        <v>774</v>
      </c>
      <c r="I412" s="45" t="s">
        <v>714</v>
      </c>
    </row>
    <row r="413" spans="8:9" x14ac:dyDescent="0.25">
      <c r="H413" s="77">
        <v>775</v>
      </c>
      <c r="I413" s="79" t="s">
        <v>716</v>
      </c>
    </row>
    <row r="414" spans="8:9" x14ac:dyDescent="0.25">
      <c r="H414" s="80">
        <v>778</v>
      </c>
      <c r="I414" s="45" t="s">
        <v>717</v>
      </c>
    </row>
    <row r="415" spans="8:9" x14ac:dyDescent="0.25">
      <c r="H415" s="77">
        <v>790</v>
      </c>
      <c r="I415" s="79" t="s">
        <v>718</v>
      </c>
    </row>
    <row r="416" spans="8:9" x14ac:dyDescent="0.25">
      <c r="H416" s="80">
        <v>791</v>
      </c>
      <c r="I416" s="45" t="s">
        <v>719</v>
      </c>
    </row>
    <row r="417" spans="8:9" x14ac:dyDescent="0.25">
      <c r="H417" s="77">
        <v>792</v>
      </c>
      <c r="I417" s="79" t="s">
        <v>720</v>
      </c>
    </row>
    <row r="418" spans="8:9" x14ac:dyDescent="0.25">
      <c r="H418" s="80">
        <v>793</v>
      </c>
      <c r="I418" s="45" t="s">
        <v>721</v>
      </c>
    </row>
    <row r="419" spans="8:9" x14ac:dyDescent="0.25">
      <c r="H419" s="77">
        <v>794</v>
      </c>
      <c r="I419" s="79" t="s">
        <v>722</v>
      </c>
    </row>
    <row r="420" spans="8:9" x14ac:dyDescent="0.25">
      <c r="H420" s="80">
        <v>7950</v>
      </c>
      <c r="I420" s="45" t="s">
        <v>723</v>
      </c>
    </row>
    <row r="421" spans="8:9" x14ac:dyDescent="0.25">
      <c r="H421" s="77">
        <v>796</v>
      </c>
      <c r="I421" s="79" t="s">
        <v>724</v>
      </c>
    </row>
    <row r="422" spans="8:9" x14ac:dyDescent="0.25">
      <c r="H422" s="80">
        <v>797</v>
      </c>
      <c r="I422" s="45" t="s">
        <v>725</v>
      </c>
    </row>
    <row r="423" spans="8:9" x14ac:dyDescent="0.25">
      <c r="H423" s="77">
        <v>798</v>
      </c>
      <c r="I423" s="79" t="s">
        <v>726</v>
      </c>
    </row>
    <row r="424" spans="8:9" x14ac:dyDescent="0.25">
      <c r="H424" s="80">
        <v>799</v>
      </c>
      <c r="I424" s="45" t="s">
        <v>727</v>
      </c>
    </row>
    <row r="425" spans="8:9" x14ac:dyDescent="0.25">
      <c r="H425" s="77">
        <v>800</v>
      </c>
      <c r="I425" s="79" t="s">
        <v>728</v>
      </c>
    </row>
    <row r="426" spans="8:9" x14ac:dyDescent="0.25">
      <c r="H426" s="80">
        <v>802</v>
      </c>
      <c r="I426" s="45" t="s">
        <v>729</v>
      </c>
    </row>
    <row r="427" spans="8:9" x14ac:dyDescent="0.25">
      <c r="H427" s="77">
        <v>810</v>
      </c>
      <c r="I427" s="79" t="s">
        <v>730</v>
      </c>
    </row>
    <row r="428" spans="8:9" x14ac:dyDescent="0.25">
      <c r="H428" s="80">
        <v>811</v>
      </c>
      <c r="I428" s="45" t="s">
        <v>731</v>
      </c>
    </row>
    <row r="429" spans="8:9" x14ac:dyDescent="0.25">
      <c r="H429" s="77">
        <v>812</v>
      </c>
      <c r="I429" s="79" t="s">
        <v>732</v>
      </c>
    </row>
    <row r="430" spans="8:9" x14ac:dyDescent="0.25">
      <c r="H430" s="80">
        <v>813</v>
      </c>
      <c r="I430" s="45" t="s">
        <v>733</v>
      </c>
    </row>
    <row r="431" spans="8:9" x14ac:dyDescent="0.25">
      <c r="H431" s="77">
        <v>820</v>
      </c>
      <c r="I431" s="79" t="s">
        <v>734</v>
      </c>
    </row>
    <row r="432" spans="8:9" x14ac:dyDescent="0.25">
      <c r="H432" s="80">
        <v>821</v>
      </c>
      <c r="I432" s="45" t="s">
        <v>735</v>
      </c>
    </row>
    <row r="433" spans="8:9" x14ac:dyDescent="0.25">
      <c r="H433" s="77">
        <v>8300</v>
      </c>
      <c r="I433" s="79" t="s">
        <v>736</v>
      </c>
    </row>
    <row r="434" spans="8:9" x14ac:dyDescent="0.25">
      <c r="H434" s="80">
        <v>8301</v>
      </c>
      <c r="I434" s="45" t="s">
        <v>737</v>
      </c>
    </row>
    <row r="435" spans="8:9" x14ac:dyDescent="0.25">
      <c r="H435" s="77">
        <v>833</v>
      </c>
      <c r="I435" s="79" t="s">
        <v>636</v>
      </c>
    </row>
    <row r="436" spans="8:9" x14ac:dyDescent="0.25">
      <c r="H436" s="80">
        <v>834</v>
      </c>
      <c r="I436" s="45" t="s">
        <v>738</v>
      </c>
    </row>
    <row r="437" spans="8:9" x14ac:dyDescent="0.25">
      <c r="H437" s="77">
        <v>835</v>
      </c>
      <c r="I437" s="79" t="s">
        <v>739</v>
      </c>
    </row>
    <row r="438" spans="8:9" x14ac:dyDescent="0.25">
      <c r="H438" s="80">
        <v>836</v>
      </c>
      <c r="I438" s="45" t="s">
        <v>740</v>
      </c>
    </row>
    <row r="439" spans="8:9" x14ac:dyDescent="0.25">
      <c r="H439" s="77">
        <v>837</v>
      </c>
      <c r="I439" s="79" t="s">
        <v>741</v>
      </c>
    </row>
    <row r="440" spans="8:9" x14ac:dyDescent="0.25">
      <c r="H440" s="80">
        <v>838</v>
      </c>
      <c r="I440" s="45" t="s">
        <v>638</v>
      </c>
    </row>
    <row r="441" spans="8:9" x14ac:dyDescent="0.25">
      <c r="H441" s="77">
        <v>840</v>
      </c>
      <c r="I441" s="79" t="s">
        <v>742</v>
      </c>
    </row>
    <row r="442" spans="8:9" x14ac:dyDescent="0.25">
      <c r="H442" s="80">
        <v>841</v>
      </c>
      <c r="I442" s="45" t="s">
        <v>743</v>
      </c>
    </row>
    <row r="443" spans="8:9" x14ac:dyDescent="0.25">
      <c r="H443" s="77">
        <v>842</v>
      </c>
      <c r="I443" s="79" t="s">
        <v>744</v>
      </c>
    </row>
    <row r="444" spans="8:9" x14ac:dyDescent="0.25">
      <c r="H444" s="80">
        <v>850</v>
      </c>
      <c r="I444" s="45" t="s">
        <v>745</v>
      </c>
    </row>
    <row r="445" spans="8:9" x14ac:dyDescent="0.25">
      <c r="H445" s="77">
        <v>851</v>
      </c>
      <c r="I445" s="79" t="s">
        <v>746</v>
      </c>
    </row>
    <row r="446" spans="8:9" x14ac:dyDescent="0.25">
      <c r="H446" s="80">
        <v>860</v>
      </c>
      <c r="I446" s="45" t="s">
        <v>747</v>
      </c>
    </row>
    <row r="447" spans="8:9" x14ac:dyDescent="0.25">
      <c r="H447" s="77">
        <v>862</v>
      </c>
      <c r="I447" s="79" t="s">
        <v>748</v>
      </c>
    </row>
    <row r="448" spans="8:9" x14ac:dyDescent="0.25">
      <c r="H448" s="80">
        <v>891</v>
      </c>
      <c r="I448" s="45" t="s">
        <v>749</v>
      </c>
    </row>
    <row r="449" spans="8:9" x14ac:dyDescent="0.25">
      <c r="H449" s="77">
        <v>892</v>
      </c>
      <c r="I449" s="79" t="s">
        <v>750</v>
      </c>
    </row>
    <row r="450" spans="8:9" x14ac:dyDescent="0.25">
      <c r="H450" s="80">
        <v>900</v>
      </c>
      <c r="I450" s="45" t="s">
        <v>751</v>
      </c>
    </row>
    <row r="451" spans="8:9" x14ac:dyDescent="0.25">
      <c r="H451" s="77">
        <v>902</v>
      </c>
      <c r="I451" s="79" t="s">
        <v>752</v>
      </c>
    </row>
    <row r="452" spans="8:9" x14ac:dyDescent="0.25">
      <c r="H452" s="80">
        <v>910</v>
      </c>
      <c r="I452" s="45" t="s">
        <v>753</v>
      </c>
    </row>
    <row r="453" spans="8:9" x14ac:dyDescent="0.25">
      <c r="H453" s="77">
        <v>911</v>
      </c>
      <c r="I453" s="79" t="s">
        <v>754</v>
      </c>
    </row>
    <row r="454" spans="8:9" x14ac:dyDescent="0.25">
      <c r="H454" s="80">
        <v>912</v>
      </c>
      <c r="I454" s="45" t="s">
        <v>755</v>
      </c>
    </row>
    <row r="455" spans="8:9" x14ac:dyDescent="0.25">
      <c r="H455" s="77">
        <v>913</v>
      </c>
      <c r="I455" s="79" t="s">
        <v>756</v>
      </c>
    </row>
    <row r="456" spans="8:9" x14ac:dyDescent="0.25">
      <c r="H456" s="80">
        <v>920</v>
      </c>
      <c r="I456" s="45" t="s">
        <v>757</v>
      </c>
    </row>
    <row r="457" spans="8:9" x14ac:dyDescent="0.25">
      <c r="H457" s="77">
        <v>921</v>
      </c>
      <c r="I457" s="79" t="s">
        <v>758</v>
      </c>
    </row>
    <row r="458" spans="8:9" x14ac:dyDescent="0.25">
      <c r="H458" s="80">
        <v>940</v>
      </c>
      <c r="I458" s="45" t="s">
        <v>759</v>
      </c>
    </row>
    <row r="459" spans="8:9" x14ac:dyDescent="0.25">
      <c r="H459" s="77">
        <v>941</v>
      </c>
      <c r="I459" s="79" t="s">
        <v>760</v>
      </c>
    </row>
    <row r="460" spans="8:9" x14ac:dyDescent="0.25">
      <c r="H460" s="80">
        <v>942</v>
      </c>
      <c r="I460" s="45" t="s">
        <v>761</v>
      </c>
    </row>
    <row r="461" spans="8:9" x14ac:dyDescent="0.25">
      <c r="H461" s="77">
        <v>950</v>
      </c>
      <c r="I461" s="79" t="s">
        <v>762</v>
      </c>
    </row>
    <row r="462" spans="8:9" x14ac:dyDescent="0.25">
      <c r="H462" s="80">
        <v>951</v>
      </c>
      <c r="I462" s="45" t="s">
        <v>763</v>
      </c>
    </row>
    <row r="463" spans="8:9" x14ac:dyDescent="0.25">
      <c r="H463" s="77">
        <v>960</v>
      </c>
      <c r="I463" s="79" t="s">
        <v>764</v>
      </c>
    </row>
    <row r="464" spans="8:9" x14ac:dyDescent="0.25">
      <c r="H464" s="80">
        <v>962</v>
      </c>
      <c r="I464" s="45" t="s">
        <v>765</v>
      </c>
    </row>
    <row r="465" spans="8:9" x14ac:dyDescent="0.25">
      <c r="H465" s="77">
        <v>991</v>
      </c>
      <c r="I465" s="79" t="s">
        <v>766</v>
      </c>
    </row>
    <row r="466" spans="8:9" x14ac:dyDescent="0.25">
      <c r="H466" s="80">
        <v>992</v>
      </c>
      <c r="I466" s="45" t="s">
        <v>767</v>
      </c>
    </row>
    <row r="467" spans="8:9" x14ac:dyDescent="0.25">
      <c r="H467" s="77">
        <v>993</v>
      </c>
      <c r="I467" s="79" t="s">
        <v>768</v>
      </c>
    </row>
    <row r="468" spans="8:9" x14ac:dyDescent="0.25">
      <c r="H468" s="80">
        <v>994</v>
      </c>
      <c r="I468" s="45" t="s">
        <v>769</v>
      </c>
    </row>
  </sheetData>
  <sheetProtection algorithmName="SHA-512" hashValue="1H4ojrQ51B9uFO/biq9ai4RzMIHo0vuCZpc8Yivrh/yOH9c7tuCkgrieYTMm668/ms3uKMh2zQ8q9H++nH3geA==" saltValue="Xj6bkE+02Cos/nFwUusIZQ==" spinCount="100000" sheet="1" formatCells="0" formatColumns="0" formatRows="0"/>
  <dataValidations count="1">
    <dataValidation type="list" allowBlank="1" showInputMessage="1" showErrorMessage="1" sqref="B6">
      <formula1>Plan1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PGC!$A$3:$A$470</xm:f>
          </x14:formula1>
          <xm:sqref>B6:B100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468"/>
  <sheetViews>
    <sheetView zoomScale="90" zoomScaleNormal="90" workbookViewId="0">
      <selection activeCell="B6" sqref="B6"/>
    </sheetView>
  </sheetViews>
  <sheetFormatPr baseColWidth="10" defaultColWidth="0" defaultRowHeight="15" x14ac:dyDescent="0.25"/>
  <cols>
    <col min="1" max="1" width="11.42578125" customWidth="1"/>
    <col min="2" max="2" width="8.28515625" customWidth="1"/>
    <col min="3" max="3" width="72.28515625" customWidth="1"/>
    <col min="4" max="5" width="15" customWidth="1"/>
    <col min="6" max="7" width="11.42578125" style="4" customWidth="1"/>
    <col min="8" max="8" width="11.42578125" customWidth="1"/>
    <col min="9" max="9" width="64.140625" customWidth="1"/>
    <col min="10" max="11" width="0" hidden="1" customWidth="1"/>
    <col min="12" max="16384" width="11.42578125" hidden="1"/>
  </cols>
  <sheetData>
    <row r="1" spans="1:9" x14ac:dyDescent="0.25">
      <c r="A1" s="55" t="s">
        <v>76</v>
      </c>
      <c r="B1" s="16"/>
      <c r="C1" s="55" t="s">
        <v>153</v>
      </c>
      <c r="D1" s="16"/>
      <c r="E1" s="16"/>
      <c r="H1" s="77">
        <v>100</v>
      </c>
      <c r="I1" s="79" t="s">
        <v>306</v>
      </c>
    </row>
    <row r="2" spans="1:9" ht="15.75" x14ac:dyDescent="0.25">
      <c r="A2" s="16" t="s">
        <v>154</v>
      </c>
      <c r="B2" s="16" t="s">
        <v>155</v>
      </c>
      <c r="C2" s="16" t="s">
        <v>156</v>
      </c>
      <c r="D2" s="17"/>
      <c r="E2" s="17"/>
      <c r="H2" s="80">
        <v>101</v>
      </c>
      <c r="I2" s="45" t="s">
        <v>307</v>
      </c>
    </row>
    <row r="3" spans="1:9" ht="15.75" x14ac:dyDescent="0.25">
      <c r="A3" s="16"/>
      <c r="B3" s="16"/>
      <c r="C3" s="16" t="s">
        <v>159</v>
      </c>
      <c r="D3" s="57">
        <f>Journal!D3</f>
        <v>44196</v>
      </c>
      <c r="E3" s="54"/>
      <c r="H3" s="77">
        <v>102</v>
      </c>
      <c r="I3" s="79" t="s">
        <v>1</v>
      </c>
    </row>
    <row r="4" spans="1:9" ht="15.75" thickBot="1" x14ac:dyDescent="0.3">
      <c r="A4" s="16" t="s">
        <v>158</v>
      </c>
      <c r="B4" s="16"/>
      <c r="C4" s="58">
        <f>Journal!C4</f>
        <v>0</v>
      </c>
      <c r="D4" s="16"/>
      <c r="E4" s="16"/>
      <c r="H4" s="80">
        <v>1030</v>
      </c>
      <c r="I4" s="45" t="s">
        <v>308</v>
      </c>
    </row>
    <row r="5" spans="1:9" ht="16.5" thickTop="1" thickBot="1" x14ac:dyDescent="0.3">
      <c r="A5" s="1" t="s">
        <v>161</v>
      </c>
      <c r="B5" s="1" t="s">
        <v>162</v>
      </c>
      <c r="C5" s="1" t="s">
        <v>163</v>
      </c>
      <c r="D5" s="3" t="s">
        <v>164</v>
      </c>
      <c r="E5" s="3" t="s">
        <v>165</v>
      </c>
      <c r="H5" s="77">
        <v>108</v>
      </c>
      <c r="I5" s="79" t="s">
        <v>309</v>
      </c>
    </row>
    <row r="6" spans="1:9" ht="16.5" thickTop="1" thickBot="1" x14ac:dyDescent="0.3">
      <c r="A6" s="82"/>
      <c r="B6" s="83"/>
      <c r="C6" s="7" t="str">
        <f>IFERROR(IF(B6="","---------------------------------------------------- X --------------------------------------------------------",VLOOKUP(B6,$H$1:$I$527,2,FALSE)),"Esta cuenta no existe en el PGC. Introduzca cuenta válida")</f>
        <v>---------------------------------------------------- X --------------------------------------------------------</v>
      </c>
      <c r="D6" s="59"/>
      <c r="E6" s="59"/>
      <c r="H6" s="80">
        <v>109</v>
      </c>
      <c r="I6" s="45" t="s">
        <v>310</v>
      </c>
    </row>
    <row r="7" spans="1:9" ht="16.5" thickTop="1" thickBot="1" x14ac:dyDescent="0.3">
      <c r="A7" s="82"/>
      <c r="B7" s="83"/>
      <c r="C7" s="7" t="str">
        <f t="shared" ref="C7:C50" si="0">IFERROR(IF(B7="","---------------------------------------------------- X --------------------------------------------------------",VLOOKUP(B7,$H$1:$I$527,2,FALSE)),"Esta cuenta no existe en el PGC. Introduzca cuenta válida")</f>
        <v>---------------------------------------------------- X --------------------------------------------------------</v>
      </c>
      <c r="D7" s="59"/>
      <c r="E7" s="59"/>
      <c r="H7" s="77">
        <v>110</v>
      </c>
      <c r="I7" s="79" t="s">
        <v>311</v>
      </c>
    </row>
    <row r="8" spans="1:9" ht="15.75" thickTop="1" x14ac:dyDescent="0.25">
      <c r="A8" s="5"/>
      <c r="B8" s="6"/>
      <c r="C8" s="7" t="str">
        <f t="shared" si="0"/>
        <v>---------------------------------------------------- X --------------------------------------------------------</v>
      </c>
      <c r="D8" s="59"/>
      <c r="E8" s="59"/>
      <c r="H8" s="80">
        <v>1110</v>
      </c>
      <c r="I8" s="45" t="s">
        <v>312</v>
      </c>
    </row>
    <row r="9" spans="1:9" x14ac:dyDescent="0.25">
      <c r="A9" s="5"/>
      <c r="B9" s="6"/>
      <c r="C9" s="7" t="str">
        <f t="shared" si="0"/>
        <v>---------------------------------------------------- X --------------------------------------------------------</v>
      </c>
      <c r="D9" s="59"/>
      <c r="E9" s="59"/>
      <c r="H9" s="77">
        <v>112</v>
      </c>
      <c r="I9" s="79" t="s">
        <v>313</v>
      </c>
    </row>
    <row r="10" spans="1:9" x14ac:dyDescent="0.25">
      <c r="A10" s="5"/>
      <c r="B10" s="6"/>
      <c r="C10" s="7" t="str">
        <f t="shared" si="0"/>
        <v>---------------------------------------------------- X --------------------------------------------------------</v>
      </c>
      <c r="D10" s="59"/>
      <c r="E10" s="59"/>
      <c r="H10" s="80">
        <v>113</v>
      </c>
      <c r="I10" s="45" t="s">
        <v>314</v>
      </c>
    </row>
    <row r="11" spans="1:9" x14ac:dyDescent="0.25">
      <c r="A11" s="5"/>
      <c r="B11" s="6"/>
      <c r="C11" s="7" t="str">
        <f t="shared" si="0"/>
        <v>---------------------------------------------------- X --------------------------------------------------------</v>
      </c>
      <c r="D11" s="59"/>
      <c r="E11" s="59"/>
      <c r="H11" s="77">
        <v>1140</v>
      </c>
      <c r="I11" s="79" t="s">
        <v>315</v>
      </c>
    </row>
    <row r="12" spans="1:9" x14ac:dyDescent="0.25">
      <c r="A12" s="5"/>
      <c r="B12" s="6"/>
      <c r="C12" s="7" t="str">
        <f t="shared" si="0"/>
        <v>---------------------------------------------------- X --------------------------------------------------------</v>
      </c>
      <c r="D12" s="59"/>
      <c r="E12" s="59"/>
      <c r="H12" s="80">
        <v>1141</v>
      </c>
      <c r="I12" s="45" t="s">
        <v>316</v>
      </c>
    </row>
    <row r="13" spans="1:9" x14ac:dyDescent="0.25">
      <c r="A13" s="5"/>
      <c r="B13" s="6"/>
      <c r="C13" s="7" t="str">
        <f t="shared" si="0"/>
        <v>---------------------------------------------------- X --------------------------------------------------------</v>
      </c>
      <c r="D13" s="59"/>
      <c r="E13" s="59"/>
      <c r="H13" s="77">
        <v>1142</v>
      </c>
      <c r="I13" s="79" t="s">
        <v>317</v>
      </c>
    </row>
    <row r="14" spans="1:9" x14ac:dyDescent="0.25">
      <c r="A14" s="5"/>
      <c r="B14" s="6"/>
      <c r="C14" s="7" t="str">
        <f t="shared" si="0"/>
        <v>---------------------------------------------------- X --------------------------------------------------------</v>
      </c>
      <c r="D14" s="59"/>
      <c r="E14" s="59"/>
      <c r="H14" s="80">
        <v>1143</v>
      </c>
      <c r="I14" s="45" t="s">
        <v>318</v>
      </c>
    </row>
    <row r="15" spans="1:9" x14ac:dyDescent="0.25">
      <c r="A15" s="5"/>
      <c r="B15" s="6"/>
      <c r="C15" s="7" t="str">
        <f t="shared" si="0"/>
        <v>---------------------------------------------------- X --------------------------------------------------------</v>
      </c>
      <c r="D15" s="59"/>
      <c r="E15" s="59"/>
      <c r="H15" s="77">
        <v>1144</v>
      </c>
      <c r="I15" s="79" t="s">
        <v>319</v>
      </c>
    </row>
    <row r="16" spans="1:9" x14ac:dyDescent="0.25">
      <c r="A16" s="5"/>
      <c r="B16" s="6"/>
      <c r="C16" s="7" t="str">
        <f t="shared" si="0"/>
        <v>---------------------------------------------------- X --------------------------------------------------------</v>
      </c>
      <c r="D16" s="59"/>
      <c r="E16" s="59"/>
      <c r="H16" s="80">
        <v>115</v>
      </c>
      <c r="I16" s="45" t="s">
        <v>320</v>
      </c>
    </row>
    <row r="17" spans="1:9" x14ac:dyDescent="0.25">
      <c r="A17" s="5"/>
      <c r="B17" s="6"/>
      <c r="C17" s="7" t="str">
        <f t="shared" si="0"/>
        <v>---------------------------------------------------- X --------------------------------------------------------</v>
      </c>
      <c r="D17" s="59"/>
      <c r="E17" s="59"/>
      <c r="H17" s="77">
        <v>118</v>
      </c>
      <c r="I17" s="79" t="s">
        <v>321</v>
      </c>
    </row>
    <row r="18" spans="1:9" x14ac:dyDescent="0.25">
      <c r="A18" s="5"/>
      <c r="B18" s="6"/>
      <c r="C18" s="7" t="str">
        <f t="shared" si="0"/>
        <v>---------------------------------------------------- X --------------------------------------------------------</v>
      </c>
      <c r="D18" s="59"/>
      <c r="E18" s="59"/>
      <c r="H18" s="80">
        <v>119</v>
      </c>
      <c r="I18" s="45" t="s">
        <v>322</v>
      </c>
    </row>
    <row r="19" spans="1:9" x14ac:dyDescent="0.25">
      <c r="A19" s="5"/>
      <c r="B19" s="6"/>
      <c r="C19" s="7" t="str">
        <f t="shared" si="0"/>
        <v>---------------------------------------------------- X --------------------------------------------------------</v>
      </c>
      <c r="D19" s="59"/>
      <c r="E19" s="59"/>
      <c r="H19" s="77">
        <v>120</v>
      </c>
      <c r="I19" s="79" t="s">
        <v>323</v>
      </c>
    </row>
    <row r="20" spans="1:9" x14ac:dyDescent="0.25">
      <c r="A20" s="5"/>
      <c r="B20" s="6"/>
      <c r="C20" s="7" t="str">
        <f t="shared" si="0"/>
        <v>---------------------------------------------------- X --------------------------------------------------------</v>
      </c>
      <c r="D20" s="59"/>
      <c r="E20" s="59"/>
      <c r="H20" s="80">
        <v>121</v>
      </c>
      <c r="I20" s="45" t="s">
        <v>324</v>
      </c>
    </row>
    <row r="21" spans="1:9" x14ac:dyDescent="0.25">
      <c r="A21" s="5"/>
      <c r="B21" s="6"/>
      <c r="C21" s="7" t="str">
        <f t="shared" si="0"/>
        <v>---------------------------------------------------- X --------------------------------------------------------</v>
      </c>
      <c r="D21" s="59"/>
      <c r="E21" s="59"/>
      <c r="H21" s="77">
        <v>129</v>
      </c>
      <c r="I21" s="79" t="s">
        <v>325</v>
      </c>
    </row>
    <row r="22" spans="1:9" x14ac:dyDescent="0.25">
      <c r="A22" s="5"/>
      <c r="B22" s="6"/>
      <c r="C22" s="7" t="str">
        <f t="shared" si="0"/>
        <v>---------------------------------------------------- X --------------------------------------------------------</v>
      </c>
      <c r="D22" s="59"/>
      <c r="E22" s="59"/>
      <c r="H22" s="80">
        <v>130</v>
      </c>
      <c r="I22" s="45" t="s">
        <v>326</v>
      </c>
    </row>
    <row r="23" spans="1:9" x14ac:dyDescent="0.25">
      <c r="A23" s="5"/>
      <c r="B23" s="6"/>
      <c r="C23" s="7" t="str">
        <f t="shared" si="0"/>
        <v>---------------------------------------------------- X --------------------------------------------------------</v>
      </c>
      <c r="D23" s="59"/>
      <c r="E23" s="59"/>
      <c r="H23" s="77">
        <v>131</v>
      </c>
      <c r="I23" s="79" t="s">
        <v>327</v>
      </c>
    </row>
    <row r="24" spans="1:9" x14ac:dyDescent="0.25">
      <c r="A24" s="5"/>
      <c r="B24" s="6"/>
      <c r="C24" s="7" t="str">
        <f t="shared" si="0"/>
        <v>---------------------------------------------------- X --------------------------------------------------------</v>
      </c>
      <c r="D24" s="59"/>
      <c r="E24" s="59"/>
      <c r="H24" s="80">
        <v>132</v>
      </c>
      <c r="I24" s="45" t="s">
        <v>328</v>
      </c>
    </row>
    <row r="25" spans="1:9" x14ac:dyDescent="0.25">
      <c r="A25" s="5"/>
      <c r="B25" s="6"/>
      <c r="C25" s="7" t="str">
        <f t="shared" si="0"/>
        <v>---------------------------------------------------- X --------------------------------------------------------</v>
      </c>
      <c r="D25" s="59"/>
      <c r="E25" s="59"/>
      <c r="H25" s="77">
        <v>133</v>
      </c>
      <c r="I25" s="79" t="s">
        <v>329</v>
      </c>
    </row>
    <row r="26" spans="1:9" x14ac:dyDescent="0.25">
      <c r="A26" s="5"/>
      <c r="B26" s="6"/>
      <c r="C26" s="7" t="str">
        <f t="shared" si="0"/>
        <v>---------------------------------------------------- X --------------------------------------------------------</v>
      </c>
      <c r="D26" s="59"/>
      <c r="E26" s="59"/>
      <c r="H26" s="80">
        <v>1340</v>
      </c>
      <c r="I26" s="45" t="s">
        <v>330</v>
      </c>
    </row>
    <row r="27" spans="1:9" x14ac:dyDescent="0.25">
      <c r="A27" s="5"/>
      <c r="B27" s="6"/>
      <c r="C27" s="7" t="str">
        <f t="shared" si="0"/>
        <v>---------------------------------------------------- X --------------------------------------------------------</v>
      </c>
      <c r="D27" s="59"/>
      <c r="E27" s="59"/>
      <c r="H27" s="77">
        <v>135</v>
      </c>
      <c r="I27" s="79" t="s">
        <v>331</v>
      </c>
    </row>
    <row r="28" spans="1:9" x14ac:dyDescent="0.25">
      <c r="A28" s="5"/>
      <c r="B28" s="6"/>
      <c r="C28" s="7" t="str">
        <f t="shared" si="0"/>
        <v>---------------------------------------------------- X --------------------------------------------------------</v>
      </c>
      <c r="D28" s="59"/>
      <c r="E28" s="59"/>
      <c r="H28" s="80">
        <v>136</v>
      </c>
      <c r="I28" s="45" t="s">
        <v>332</v>
      </c>
    </row>
    <row r="29" spans="1:9" x14ac:dyDescent="0.25">
      <c r="A29" s="5"/>
      <c r="B29" s="6"/>
      <c r="C29" s="7" t="str">
        <f t="shared" si="0"/>
        <v>---------------------------------------------------- X --------------------------------------------------------</v>
      </c>
      <c r="D29" s="59"/>
      <c r="E29" s="59"/>
      <c r="H29" s="77">
        <v>1370</v>
      </c>
      <c r="I29" s="79" t="s">
        <v>333</v>
      </c>
    </row>
    <row r="30" spans="1:9" x14ac:dyDescent="0.25">
      <c r="A30" s="5"/>
      <c r="B30" s="6"/>
      <c r="C30" s="7" t="str">
        <f t="shared" si="0"/>
        <v>---------------------------------------------------- X --------------------------------------------------------</v>
      </c>
      <c r="D30" s="59"/>
      <c r="E30" s="59"/>
      <c r="H30" s="80">
        <v>140</v>
      </c>
      <c r="I30" s="45" t="s">
        <v>334</v>
      </c>
    </row>
    <row r="31" spans="1:9" x14ac:dyDescent="0.25">
      <c r="A31" s="5"/>
      <c r="B31" s="6"/>
      <c r="C31" s="7" t="str">
        <f t="shared" si="0"/>
        <v>---------------------------------------------------- X --------------------------------------------------------</v>
      </c>
      <c r="D31" s="59"/>
      <c r="E31" s="59"/>
      <c r="H31" s="77">
        <v>141</v>
      </c>
      <c r="I31" s="79" t="s">
        <v>335</v>
      </c>
    </row>
    <row r="32" spans="1:9" x14ac:dyDescent="0.25">
      <c r="A32" s="5"/>
      <c r="B32" s="6"/>
      <c r="C32" s="7" t="str">
        <f t="shared" si="0"/>
        <v>---------------------------------------------------- X --------------------------------------------------------</v>
      </c>
      <c r="D32" s="59"/>
      <c r="E32" s="59"/>
      <c r="H32" s="80">
        <v>142</v>
      </c>
      <c r="I32" s="45" t="s">
        <v>336</v>
      </c>
    </row>
    <row r="33" spans="1:9" x14ac:dyDescent="0.25">
      <c r="A33" s="5"/>
      <c r="B33" s="6"/>
      <c r="C33" s="7" t="str">
        <f t="shared" si="0"/>
        <v>---------------------------------------------------- X --------------------------------------------------------</v>
      </c>
      <c r="D33" s="59"/>
      <c r="E33" s="59"/>
      <c r="H33" s="77">
        <v>143</v>
      </c>
      <c r="I33" s="79" t="s">
        <v>337</v>
      </c>
    </row>
    <row r="34" spans="1:9" x14ac:dyDescent="0.25">
      <c r="A34" s="5"/>
      <c r="B34" s="6"/>
      <c r="C34" s="7" t="str">
        <f t="shared" si="0"/>
        <v>---------------------------------------------------- X --------------------------------------------------------</v>
      </c>
      <c r="D34" s="59"/>
      <c r="E34" s="59"/>
      <c r="H34" s="80">
        <v>145</v>
      </c>
      <c r="I34" s="45" t="s">
        <v>338</v>
      </c>
    </row>
    <row r="35" spans="1:9" x14ac:dyDescent="0.25">
      <c r="A35" s="5"/>
      <c r="B35" s="6"/>
      <c r="C35" s="7" t="str">
        <f t="shared" si="0"/>
        <v>---------------------------------------------------- X --------------------------------------------------------</v>
      </c>
      <c r="D35" s="59"/>
      <c r="E35" s="59"/>
      <c r="H35" s="77">
        <v>146</v>
      </c>
      <c r="I35" s="79" t="s">
        <v>339</v>
      </c>
    </row>
    <row r="36" spans="1:9" x14ac:dyDescent="0.25">
      <c r="A36" s="5"/>
      <c r="B36" s="6"/>
      <c r="C36" s="7" t="str">
        <f t="shared" si="0"/>
        <v>---------------------------------------------------- X --------------------------------------------------------</v>
      </c>
      <c r="D36" s="59"/>
      <c r="E36" s="59"/>
      <c r="H36" s="80">
        <v>147</v>
      </c>
      <c r="I36" s="45" t="s">
        <v>340</v>
      </c>
    </row>
    <row r="37" spans="1:9" x14ac:dyDescent="0.25">
      <c r="A37" s="5"/>
      <c r="B37" s="6"/>
      <c r="C37" s="7" t="str">
        <f t="shared" si="0"/>
        <v>---------------------------------------------------- X --------------------------------------------------------</v>
      </c>
      <c r="D37" s="59"/>
      <c r="E37" s="59"/>
      <c r="H37" s="77">
        <v>150</v>
      </c>
      <c r="I37" s="79" t="s">
        <v>341</v>
      </c>
    </row>
    <row r="38" spans="1:9" x14ac:dyDescent="0.25">
      <c r="A38" s="5"/>
      <c r="B38" s="6"/>
      <c r="C38" s="7" t="str">
        <f t="shared" si="0"/>
        <v>---------------------------------------------------- X --------------------------------------------------------</v>
      </c>
      <c r="D38" s="59"/>
      <c r="E38" s="59"/>
      <c r="H38" s="80">
        <v>153</v>
      </c>
      <c r="I38" s="45" t="s">
        <v>342</v>
      </c>
    </row>
    <row r="39" spans="1:9" x14ac:dyDescent="0.25">
      <c r="A39" s="5"/>
      <c r="B39" s="6"/>
      <c r="C39" s="7" t="str">
        <f t="shared" si="0"/>
        <v>---------------------------------------------------- X --------------------------------------------------------</v>
      </c>
      <c r="D39" s="59"/>
      <c r="E39" s="59"/>
      <c r="H39" s="77">
        <v>154</v>
      </c>
      <c r="I39" s="79" t="s">
        <v>343</v>
      </c>
    </row>
    <row r="40" spans="1:9" x14ac:dyDescent="0.25">
      <c r="A40" s="5"/>
      <c r="B40" s="6"/>
      <c r="C40" s="7" t="str">
        <f t="shared" si="0"/>
        <v>---------------------------------------------------- X --------------------------------------------------------</v>
      </c>
      <c r="D40" s="59"/>
      <c r="E40" s="59"/>
      <c r="H40" s="80">
        <v>160</v>
      </c>
      <c r="I40" s="45" t="s">
        <v>344</v>
      </c>
    </row>
    <row r="41" spans="1:9" x14ac:dyDescent="0.25">
      <c r="A41" s="5"/>
      <c r="B41" s="6"/>
      <c r="C41" s="7" t="str">
        <f t="shared" si="0"/>
        <v>---------------------------------------------------- X --------------------------------------------------------</v>
      </c>
      <c r="D41" s="59"/>
      <c r="E41" s="59"/>
      <c r="H41" s="77">
        <v>161</v>
      </c>
      <c r="I41" s="79" t="s">
        <v>345</v>
      </c>
    </row>
    <row r="42" spans="1:9" x14ac:dyDescent="0.25">
      <c r="A42" s="5"/>
      <c r="B42" s="6"/>
      <c r="C42" s="7" t="str">
        <f t="shared" si="0"/>
        <v>---------------------------------------------------- X --------------------------------------------------------</v>
      </c>
      <c r="D42" s="59"/>
      <c r="E42" s="59"/>
      <c r="H42" s="80">
        <v>162</v>
      </c>
      <c r="I42" s="45" t="s">
        <v>346</v>
      </c>
    </row>
    <row r="43" spans="1:9" x14ac:dyDescent="0.25">
      <c r="A43" s="5"/>
      <c r="B43" s="6"/>
      <c r="C43" s="7" t="str">
        <f t="shared" si="0"/>
        <v>---------------------------------------------------- X --------------------------------------------------------</v>
      </c>
      <c r="D43" s="59"/>
      <c r="E43" s="59"/>
      <c r="H43" s="77">
        <v>163</v>
      </c>
      <c r="I43" s="79" t="s">
        <v>347</v>
      </c>
    </row>
    <row r="44" spans="1:9" x14ac:dyDescent="0.25">
      <c r="A44" s="5"/>
      <c r="B44" s="6"/>
      <c r="C44" s="7" t="str">
        <f t="shared" si="0"/>
        <v>---------------------------------------------------- X --------------------------------------------------------</v>
      </c>
      <c r="D44" s="59"/>
      <c r="E44" s="59"/>
      <c r="H44" s="80">
        <v>170</v>
      </c>
      <c r="I44" s="45" t="s">
        <v>348</v>
      </c>
    </row>
    <row r="45" spans="1:9" x14ac:dyDescent="0.25">
      <c r="A45" s="5"/>
      <c r="B45" s="6"/>
      <c r="C45" s="7" t="str">
        <f t="shared" si="0"/>
        <v>---------------------------------------------------- X --------------------------------------------------------</v>
      </c>
      <c r="D45" s="59"/>
      <c r="E45" s="59"/>
      <c r="H45" s="77">
        <v>171</v>
      </c>
      <c r="I45" s="79" t="s">
        <v>349</v>
      </c>
    </row>
    <row r="46" spans="1:9" x14ac:dyDescent="0.25">
      <c r="A46" s="5"/>
      <c r="B46" s="6"/>
      <c r="C46" s="7" t="str">
        <f t="shared" si="0"/>
        <v>---------------------------------------------------- X --------------------------------------------------------</v>
      </c>
      <c r="D46" s="59"/>
      <c r="E46" s="59"/>
      <c r="H46" s="80">
        <v>172</v>
      </c>
      <c r="I46" s="45" t="s">
        <v>350</v>
      </c>
    </row>
    <row r="47" spans="1:9" x14ac:dyDescent="0.25">
      <c r="A47" s="5"/>
      <c r="B47" s="6"/>
      <c r="C47" s="7" t="str">
        <f t="shared" si="0"/>
        <v>---------------------------------------------------- X --------------------------------------------------------</v>
      </c>
      <c r="D47" s="59"/>
      <c r="E47" s="59"/>
      <c r="H47" s="77">
        <v>173</v>
      </c>
      <c r="I47" s="79" t="s">
        <v>351</v>
      </c>
    </row>
    <row r="48" spans="1:9" x14ac:dyDescent="0.25">
      <c r="A48" s="5"/>
      <c r="B48" s="6"/>
      <c r="C48" s="7" t="str">
        <f t="shared" si="0"/>
        <v>---------------------------------------------------- X --------------------------------------------------------</v>
      </c>
      <c r="D48" s="59"/>
      <c r="E48" s="59"/>
      <c r="H48" s="80">
        <v>174</v>
      </c>
      <c r="I48" s="45" t="s">
        <v>352</v>
      </c>
    </row>
    <row r="49" spans="1:9" x14ac:dyDescent="0.25">
      <c r="A49" s="5"/>
      <c r="B49" s="6"/>
      <c r="C49" s="7" t="str">
        <f t="shared" si="0"/>
        <v>---------------------------------------------------- X --------------------------------------------------------</v>
      </c>
      <c r="D49" s="59"/>
      <c r="E49" s="59"/>
      <c r="H49" s="77">
        <v>175</v>
      </c>
      <c r="I49" s="79" t="s">
        <v>353</v>
      </c>
    </row>
    <row r="50" spans="1:9" x14ac:dyDescent="0.25">
      <c r="A50" s="5"/>
      <c r="B50" s="6"/>
      <c r="C50" s="7" t="str">
        <f t="shared" si="0"/>
        <v>---------------------------------------------------- X --------------------------------------------------------</v>
      </c>
      <c r="D50" s="59"/>
      <c r="E50" s="59"/>
      <c r="H50" s="80">
        <v>177</v>
      </c>
      <c r="I50" s="45" t="s">
        <v>354</v>
      </c>
    </row>
    <row r="51" spans="1:9" x14ac:dyDescent="0.25">
      <c r="H51" s="77">
        <v>178</v>
      </c>
      <c r="I51" s="79" t="s">
        <v>355</v>
      </c>
    </row>
    <row r="52" spans="1:9" x14ac:dyDescent="0.25">
      <c r="H52" s="80">
        <v>179</v>
      </c>
      <c r="I52" s="45" t="s">
        <v>356</v>
      </c>
    </row>
    <row r="53" spans="1:9" x14ac:dyDescent="0.25">
      <c r="H53" s="77">
        <v>180</v>
      </c>
      <c r="I53" s="79" t="s">
        <v>357</v>
      </c>
    </row>
    <row r="54" spans="1:9" x14ac:dyDescent="0.25">
      <c r="H54" s="80">
        <v>181</v>
      </c>
      <c r="I54" s="45" t="s">
        <v>358</v>
      </c>
    </row>
    <row r="55" spans="1:9" x14ac:dyDescent="0.25">
      <c r="H55" s="77">
        <v>185</v>
      </c>
      <c r="I55" s="79" t="s">
        <v>359</v>
      </c>
    </row>
    <row r="56" spans="1:9" x14ac:dyDescent="0.25">
      <c r="H56" s="80">
        <v>189</v>
      </c>
      <c r="I56" s="45" t="s">
        <v>360</v>
      </c>
    </row>
    <row r="57" spans="1:9" x14ac:dyDescent="0.25">
      <c r="H57" s="77">
        <v>200</v>
      </c>
      <c r="I57" s="79" t="s">
        <v>361</v>
      </c>
    </row>
    <row r="58" spans="1:9" x14ac:dyDescent="0.25">
      <c r="H58" s="80">
        <v>201</v>
      </c>
      <c r="I58" s="45" t="s">
        <v>362</v>
      </c>
    </row>
    <row r="59" spans="1:9" x14ac:dyDescent="0.25">
      <c r="H59" s="77">
        <v>202</v>
      </c>
      <c r="I59" s="79" t="s">
        <v>363</v>
      </c>
    </row>
    <row r="60" spans="1:9" x14ac:dyDescent="0.25">
      <c r="H60" s="80">
        <v>203</v>
      </c>
      <c r="I60" s="45" t="s">
        <v>364</v>
      </c>
    </row>
    <row r="61" spans="1:9" x14ac:dyDescent="0.25">
      <c r="H61" s="77">
        <v>204</v>
      </c>
      <c r="I61" s="79" t="s">
        <v>365</v>
      </c>
    </row>
    <row r="62" spans="1:9" x14ac:dyDescent="0.25">
      <c r="H62" s="80">
        <v>205</v>
      </c>
      <c r="I62" s="45" t="s">
        <v>366</v>
      </c>
    </row>
    <row r="63" spans="1:9" x14ac:dyDescent="0.25">
      <c r="H63" s="77">
        <v>206</v>
      </c>
      <c r="I63" s="79" t="s">
        <v>367</v>
      </c>
    </row>
    <row r="64" spans="1:9" x14ac:dyDescent="0.25">
      <c r="H64" s="80">
        <v>209</v>
      </c>
      <c r="I64" s="45" t="s">
        <v>368</v>
      </c>
    </row>
    <row r="65" spans="8:9" x14ac:dyDescent="0.25">
      <c r="H65" s="77">
        <v>210</v>
      </c>
      <c r="I65" s="79" t="s">
        <v>369</v>
      </c>
    </row>
    <row r="66" spans="8:9" x14ac:dyDescent="0.25">
      <c r="H66" s="80">
        <v>211</v>
      </c>
      <c r="I66" s="45" t="s">
        <v>370</v>
      </c>
    </row>
    <row r="67" spans="8:9" x14ac:dyDescent="0.25">
      <c r="H67" s="77">
        <v>212</v>
      </c>
      <c r="I67" s="79" t="s">
        <v>371</v>
      </c>
    </row>
    <row r="68" spans="8:9" x14ac:dyDescent="0.25">
      <c r="H68" s="80">
        <v>213</v>
      </c>
      <c r="I68" s="45" t="s">
        <v>372</v>
      </c>
    </row>
    <row r="69" spans="8:9" x14ac:dyDescent="0.25">
      <c r="H69" s="77">
        <v>214</v>
      </c>
      <c r="I69" s="79" t="s">
        <v>373</v>
      </c>
    </row>
    <row r="70" spans="8:9" x14ac:dyDescent="0.25">
      <c r="H70" s="80">
        <v>215</v>
      </c>
      <c r="I70" s="45" t="s">
        <v>374</v>
      </c>
    </row>
    <row r="71" spans="8:9" x14ac:dyDescent="0.25">
      <c r="H71" s="77">
        <v>216</v>
      </c>
      <c r="I71" s="79" t="s">
        <v>375</v>
      </c>
    </row>
    <row r="72" spans="8:9" x14ac:dyDescent="0.25">
      <c r="H72" s="80">
        <v>217</v>
      </c>
      <c r="I72" s="45" t="s">
        <v>376</v>
      </c>
    </row>
    <row r="73" spans="8:9" x14ac:dyDescent="0.25">
      <c r="H73" s="77">
        <v>218</v>
      </c>
      <c r="I73" s="79" t="s">
        <v>377</v>
      </c>
    </row>
    <row r="74" spans="8:9" x14ac:dyDescent="0.25">
      <c r="H74" s="80">
        <v>219</v>
      </c>
      <c r="I74" s="45" t="s">
        <v>378</v>
      </c>
    </row>
    <row r="75" spans="8:9" x14ac:dyDescent="0.25">
      <c r="H75" s="77">
        <v>220</v>
      </c>
      <c r="I75" s="79" t="s">
        <v>379</v>
      </c>
    </row>
    <row r="76" spans="8:9" x14ac:dyDescent="0.25">
      <c r="H76" s="80">
        <v>221</v>
      </c>
      <c r="I76" s="45" t="s">
        <v>380</v>
      </c>
    </row>
    <row r="77" spans="8:9" x14ac:dyDescent="0.25">
      <c r="H77" s="77">
        <v>230</v>
      </c>
      <c r="I77" s="79" t="s">
        <v>381</v>
      </c>
    </row>
    <row r="78" spans="8:9" x14ac:dyDescent="0.25">
      <c r="H78" s="80">
        <v>231</v>
      </c>
      <c r="I78" s="45" t="s">
        <v>382</v>
      </c>
    </row>
    <row r="79" spans="8:9" x14ac:dyDescent="0.25">
      <c r="H79" s="77">
        <v>232</v>
      </c>
      <c r="I79" s="79" t="s">
        <v>383</v>
      </c>
    </row>
    <row r="80" spans="8:9" x14ac:dyDescent="0.25">
      <c r="H80" s="80">
        <v>233</v>
      </c>
      <c r="I80" s="45" t="s">
        <v>384</v>
      </c>
    </row>
    <row r="81" spans="8:9" x14ac:dyDescent="0.25">
      <c r="H81" s="77">
        <v>237</v>
      </c>
      <c r="I81" s="79" t="s">
        <v>385</v>
      </c>
    </row>
    <row r="82" spans="8:9" x14ac:dyDescent="0.25">
      <c r="H82" s="80">
        <v>239</v>
      </c>
      <c r="I82" s="45" t="s">
        <v>386</v>
      </c>
    </row>
    <row r="83" spans="8:9" x14ac:dyDescent="0.25">
      <c r="H83" s="77">
        <v>240</v>
      </c>
      <c r="I83" s="79" t="s">
        <v>387</v>
      </c>
    </row>
    <row r="84" spans="8:9" x14ac:dyDescent="0.25">
      <c r="H84" s="80">
        <v>241</v>
      </c>
      <c r="I84" s="45" t="s">
        <v>388</v>
      </c>
    </row>
    <row r="85" spans="8:9" x14ac:dyDescent="0.25">
      <c r="H85" s="77">
        <v>242</v>
      </c>
      <c r="I85" s="79" t="s">
        <v>389</v>
      </c>
    </row>
    <row r="86" spans="8:9" x14ac:dyDescent="0.25">
      <c r="H86" s="80">
        <v>249</v>
      </c>
      <c r="I86" s="45" t="s">
        <v>390</v>
      </c>
    </row>
    <row r="87" spans="8:9" x14ac:dyDescent="0.25">
      <c r="H87" s="77">
        <v>250</v>
      </c>
      <c r="I87" s="79" t="s">
        <v>391</v>
      </c>
    </row>
    <row r="88" spans="8:9" x14ac:dyDescent="0.25">
      <c r="H88" s="80">
        <v>251</v>
      </c>
      <c r="I88" s="45" t="s">
        <v>392</v>
      </c>
    </row>
    <row r="89" spans="8:9" x14ac:dyDescent="0.25">
      <c r="H89" s="77">
        <v>252</v>
      </c>
      <c r="I89" s="79" t="s">
        <v>393</v>
      </c>
    </row>
    <row r="90" spans="8:9" x14ac:dyDescent="0.25">
      <c r="H90" s="80">
        <v>253</v>
      </c>
      <c r="I90" s="45" t="s">
        <v>394</v>
      </c>
    </row>
    <row r="91" spans="8:9" x14ac:dyDescent="0.25">
      <c r="H91" s="77">
        <v>254</v>
      </c>
      <c r="I91" s="79" t="s">
        <v>395</v>
      </c>
    </row>
    <row r="92" spans="8:9" x14ac:dyDescent="0.25">
      <c r="H92" s="80">
        <v>2550</v>
      </c>
      <c r="I92" s="45" t="s">
        <v>396</v>
      </c>
    </row>
    <row r="93" spans="8:9" x14ac:dyDescent="0.25">
      <c r="H93" s="77">
        <v>257</v>
      </c>
      <c r="I93" s="79" t="s">
        <v>397</v>
      </c>
    </row>
    <row r="94" spans="8:9" x14ac:dyDescent="0.25">
      <c r="H94" s="80">
        <v>258</v>
      </c>
      <c r="I94" s="45" t="s">
        <v>398</v>
      </c>
    </row>
    <row r="95" spans="8:9" x14ac:dyDescent="0.25">
      <c r="H95" s="77">
        <v>259</v>
      </c>
      <c r="I95" s="79" t="s">
        <v>399</v>
      </c>
    </row>
    <row r="96" spans="8:9" x14ac:dyDescent="0.25">
      <c r="H96" s="80">
        <v>260</v>
      </c>
      <c r="I96" s="45" t="s">
        <v>400</v>
      </c>
    </row>
    <row r="97" spans="8:9" x14ac:dyDescent="0.25">
      <c r="H97" s="77">
        <v>265</v>
      </c>
      <c r="I97" s="79" t="s">
        <v>401</v>
      </c>
    </row>
    <row r="98" spans="8:9" x14ac:dyDescent="0.25">
      <c r="H98" s="80">
        <v>2800</v>
      </c>
      <c r="I98" s="45" t="s">
        <v>402</v>
      </c>
    </row>
    <row r="99" spans="8:9" x14ac:dyDescent="0.25">
      <c r="H99" s="77">
        <v>2801</v>
      </c>
      <c r="I99" s="79" t="s">
        <v>403</v>
      </c>
    </row>
    <row r="100" spans="8:9" x14ac:dyDescent="0.25">
      <c r="H100" s="80">
        <v>2802</v>
      </c>
      <c r="I100" s="45" t="s">
        <v>404</v>
      </c>
    </row>
    <row r="101" spans="8:9" x14ac:dyDescent="0.25">
      <c r="H101" s="77">
        <v>2803</v>
      </c>
      <c r="I101" s="79" t="s">
        <v>405</v>
      </c>
    </row>
    <row r="102" spans="8:9" x14ac:dyDescent="0.25">
      <c r="H102" s="80">
        <v>2805</v>
      </c>
      <c r="I102" s="45" t="s">
        <v>406</v>
      </c>
    </row>
    <row r="103" spans="8:9" x14ac:dyDescent="0.25">
      <c r="H103" s="77">
        <v>2806</v>
      </c>
      <c r="I103" s="79" t="s">
        <v>407</v>
      </c>
    </row>
    <row r="104" spans="8:9" x14ac:dyDescent="0.25">
      <c r="H104" s="80">
        <v>2811</v>
      </c>
      <c r="I104" s="45" t="s">
        <v>408</v>
      </c>
    </row>
    <row r="105" spans="8:9" x14ac:dyDescent="0.25">
      <c r="H105" s="77">
        <v>2812</v>
      </c>
      <c r="I105" s="79" t="s">
        <v>409</v>
      </c>
    </row>
    <row r="106" spans="8:9" x14ac:dyDescent="0.25">
      <c r="H106" s="80">
        <v>2813</v>
      </c>
      <c r="I106" s="45" t="s">
        <v>410</v>
      </c>
    </row>
    <row r="107" spans="8:9" x14ac:dyDescent="0.25">
      <c r="H107" s="77">
        <v>2814</v>
      </c>
      <c r="I107" s="79" t="s">
        <v>411</v>
      </c>
    </row>
    <row r="108" spans="8:9" x14ac:dyDescent="0.25">
      <c r="H108" s="80">
        <v>2815</v>
      </c>
      <c r="I108" s="45" t="s">
        <v>412</v>
      </c>
    </row>
    <row r="109" spans="8:9" x14ac:dyDescent="0.25">
      <c r="H109" s="77">
        <v>2816</v>
      </c>
      <c r="I109" s="79" t="s">
        <v>413</v>
      </c>
    </row>
    <row r="110" spans="8:9" x14ac:dyDescent="0.25">
      <c r="H110" s="80">
        <v>2817</v>
      </c>
      <c r="I110" s="45" t="s">
        <v>414</v>
      </c>
    </row>
    <row r="111" spans="8:9" x14ac:dyDescent="0.25">
      <c r="H111" s="77">
        <v>2818</v>
      </c>
      <c r="I111" s="79" t="s">
        <v>415</v>
      </c>
    </row>
    <row r="112" spans="8:9" x14ac:dyDescent="0.25">
      <c r="H112" s="80">
        <v>2819</v>
      </c>
      <c r="I112" s="45" t="s">
        <v>416</v>
      </c>
    </row>
    <row r="113" spans="8:9" x14ac:dyDescent="0.25">
      <c r="H113" s="77">
        <v>282</v>
      </c>
      <c r="I113" s="79" t="s">
        <v>417</v>
      </c>
    </row>
    <row r="114" spans="8:9" x14ac:dyDescent="0.25">
      <c r="H114" s="80">
        <v>2900</v>
      </c>
      <c r="I114" s="45" t="s">
        <v>418</v>
      </c>
    </row>
    <row r="115" spans="8:9" x14ac:dyDescent="0.25">
      <c r="H115" s="77">
        <v>2901</v>
      </c>
      <c r="I115" s="79" t="s">
        <v>419</v>
      </c>
    </row>
    <row r="116" spans="8:9" x14ac:dyDescent="0.25">
      <c r="H116" s="80">
        <v>2902</v>
      </c>
      <c r="I116" s="45" t="s">
        <v>420</v>
      </c>
    </row>
    <row r="117" spans="8:9" x14ac:dyDescent="0.25">
      <c r="H117" s="77">
        <v>2903</v>
      </c>
      <c r="I117" s="79" t="s">
        <v>421</v>
      </c>
    </row>
    <row r="118" spans="8:9" x14ac:dyDescent="0.25">
      <c r="H118" s="80">
        <v>2905</v>
      </c>
      <c r="I118" s="45" t="s">
        <v>422</v>
      </c>
    </row>
    <row r="119" spans="8:9" x14ac:dyDescent="0.25">
      <c r="H119" s="77">
        <v>2906</v>
      </c>
      <c r="I119" s="79" t="s">
        <v>423</v>
      </c>
    </row>
    <row r="120" spans="8:9" x14ac:dyDescent="0.25">
      <c r="H120" s="80">
        <v>2910</v>
      </c>
      <c r="I120" s="45" t="s">
        <v>424</v>
      </c>
    </row>
    <row r="121" spans="8:9" x14ac:dyDescent="0.25">
      <c r="H121" s="77">
        <v>2911</v>
      </c>
      <c r="I121" s="79" t="s">
        <v>425</v>
      </c>
    </row>
    <row r="122" spans="8:9" x14ac:dyDescent="0.25">
      <c r="H122" s="80">
        <v>2912</v>
      </c>
      <c r="I122" s="45" t="s">
        <v>426</v>
      </c>
    </row>
    <row r="123" spans="8:9" x14ac:dyDescent="0.25">
      <c r="H123" s="77">
        <v>2913</v>
      </c>
      <c r="I123" s="79" t="s">
        <v>427</v>
      </c>
    </row>
    <row r="124" spans="8:9" x14ac:dyDescent="0.25">
      <c r="H124" s="80">
        <v>2914</v>
      </c>
      <c r="I124" s="45" t="s">
        <v>428</v>
      </c>
    </row>
    <row r="125" spans="8:9" x14ac:dyDescent="0.25">
      <c r="H125" s="77">
        <v>2915</v>
      </c>
      <c r="I125" s="79" t="s">
        <v>429</v>
      </c>
    </row>
    <row r="126" spans="8:9" x14ac:dyDescent="0.25">
      <c r="H126" s="80">
        <v>2916</v>
      </c>
      <c r="I126" s="45" t="s">
        <v>430</v>
      </c>
    </row>
    <row r="127" spans="8:9" x14ac:dyDescent="0.25">
      <c r="H127" s="77">
        <v>2917</v>
      </c>
      <c r="I127" s="79" t="s">
        <v>431</v>
      </c>
    </row>
    <row r="128" spans="8:9" x14ac:dyDescent="0.25">
      <c r="H128" s="80">
        <v>2918</v>
      </c>
      <c r="I128" s="45" t="s">
        <v>432</v>
      </c>
    </row>
    <row r="129" spans="8:9" x14ac:dyDescent="0.25">
      <c r="H129" s="77">
        <v>2919</v>
      </c>
      <c r="I129" s="79" t="s">
        <v>433</v>
      </c>
    </row>
    <row r="130" spans="8:9" x14ac:dyDescent="0.25">
      <c r="H130" s="80">
        <v>292</v>
      </c>
      <c r="I130" s="45" t="s">
        <v>434</v>
      </c>
    </row>
    <row r="131" spans="8:9" x14ac:dyDescent="0.25">
      <c r="H131" s="77">
        <v>293</v>
      </c>
      <c r="I131" s="79" t="s">
        <v>435</v>
      </c>
    </row>
    <row r="132" spans="8:9" x14ac:dyDescent="0.25">
      <c r="H132" s="80">
        <v>294</v>
      </c>
      <c r="I132" s="45" t="s">
        <v>436</v>
      </c>
    </row>
    <row r="133" spans="8:9" x14ac:dyDescent="0.25">
      <c r="H133" s="77">
        <v>295</v>
      </c>
      <c r="I133" s="79" t="s">
        <v>437</v>
      </c>
    </row>
    <row r="134" spans="8:9" x14ac:dyDescent="0.25">
      <c r="H134" s="80">
        <v>297</v>
      </c>
      <c r="I134" s="45" t="s">
        <v>438</v>
      </c>
    </row>
    <row r="135" spans="8:9" x14ac:dyDescent="0.25">
      <c r="H135" s="77">
        <v>298</v>
      </c>
      <c r="I135" s="79" t="s">
        <v>439</v>
      </c>
    </row>
    <row r="136" spans="8:9" x14ac:dyDescent="0.25">
      <c r="H136" s="80">
        <v>300</v>
      </c>
      <c r="I136" s="45" t="s">
        <v>440</v>
      </c>
    </row>
    <row r="137" spans="8:9" x14ac:dyDescent="0.25">
      <c r="H137" s="77">
        <v>301</v>
      </c>
      <c r="I137" s="79" t="s">
        <v>441</v>
      </c>
    </row>
    <row r="138" spans="8:9" x14ac:dyDescent="0.25">
      <c r="H138" s="80">
        <v>310</v>
      </c>
      <c r="I138" s="45" t="s">
        <v>442</v>
      </c>
    </row>
    <row r="139" spans="8:9" x14ac:dyDescent="0.25">
      <c r="H139" s="77">
        <v>311</v>
      </c>
      <c r="I139" s="79" t="s">
        <v>443</v>
      </c>
    </row>
    <row r="140" spans="8:9" x14ac:dyDescent="0.25">
      <c r="H140" s="80">
        <v>320</v>
      </c>
      <c r="I140" s="45" t="s">
        <v>444</v>
      </c>
    </row>
    <row r="141" spans="8:9" x14ac:dyDescent="0.25">
      <c r="H141" s="77">
        <v>321</v>
      </c>
      <c r="I141" s="79" t="s">
        <v>445</v>
      </c>
    </row>
    <row r="142" spans="8:9" x14ac:dyDescent="0.25">
      <c r="H142" s="80">
        <v>322</v>
      </c>
      <c r="I142" s="45" t="s">
        <v>446</v>
      </c>
    </row>
    <row r="143" spans="8:9" x14ac:dyDescent="0.25">
      <c r="H143" s="77">
        <v>325</v>
      </c>
      <c r="I143" s="79" t="s">
        <v>447</v>
      </c>
    </row>
    <row r="144" spans="8:9" x14ac:dyDescent="0.25">
      <c r="H144" s="80">
        <v>326</v>
      </c>
      <c r="I144" s="45" t="s">
        <v>448</v>
      </c>
    </row>
    <row r="145" spans="8:9" x14ac:dyDescent="0.25">
      <c r="H145" s="77">
        <v>327</v>
      </c>
      <c r="I145" s="79" t="s">
        <v>449</v>
      </c>
    </row>
    <row r="146" spans="8:9" x14ac:dyDescent="0.25">
      <c r="H146" s="80">
        <v>328</v>
      </c>
      <c r="I146" s="45" t="s">
        <v>450</v>
      </c>
    </row>
    <row r="147" spans="8:9" x14ac:dyDescent="0.25">
      <c r="H147" s="77">
        <v>330</v>
      </c>
      <c r="I147" s="79" t="s">
        <v>451</v>
      </c>
    </row>
    <row r="148" spans="8:9" x14ac:dyDescent="0.25">
      <c r="H148" s="80">
        <v>331</v>
      </c>
      <c r="I148" s="45" t="s">
        <v>452</v>
      </c>
    </row>
    <row r="149" spans="8:9" x14ac:dyDescent="0.25">
      <c r="H149" s="77">
        <v>340</v>
      </c>
      <c r="I149" s="79" t="s">
        <v>453</v>
      </c>
    </row>
    <row r="150" spans="8:9" x14ac:dyDescent="0.25">
      <c r="H150" s="80">
        <v>341</v>
      </c>
      <c r="I150" s="45" t="s">
        <v>454</v>
      </c>
    </row>
    <row r="151" spans="8:9" x14ac:dyDescent="0.25">
      <c r="H151" s="77">
        <v>350</v>
      </c>
      <c r="I151" s="79" t="s">
        <v>455</v>
      </c>
    </row>
    <row r="152" spans="8:9" x14ac:dyDescent="0.25">
      <c r="H152" s="80">
        <v>351</v>
      </c>
      <c r="I152" s="45" t="s">
        <v>456</v>
      </c>
    </row>
    <row r="153" spans="8:9" x14ac:dyDescent="0.25">
      <c r="H153" s="77">
        <v>360</v>
      </c>
      <c r="I153" s="79" t="s">
        <v>457</v>
      </c>
    </row>
    <row r="154" spans="8:9" x14ac:dyDescent="0.25">
      <c r="H154" s="80">
        <v>361</v>
      </c>
      <c r="I154" s="45" t="s">
        <v>458</v>
      </c>
    </row>
    <row r="155" spans="8:9" x14ac:dyDescent="0.25">
      <c r="H155" s="77">
        <v>365</v>
      </c>
      <c r="I155" s="79" t="s">
        <v>459</v>
      </c>
    </row>
    <row r="156" spans="8:9" x14ac:dyDescent="0.25">
      <c r="H156" s="80">
        <v>366</v>
      </c>
      <c r="I156" s="45" t="s">
        <v>460</v>
      </c>
    </row>
    <row r="157" spans="8:9" x14ac:dyDescent="0.25">
      <c r="H157" s="77">
        <v>368</v>
      </c>
      <c r="I157" s="79" t="s">
        <v>461</v>
      </c>
    </row>
    <row r="158" spans="8:9" x14ac:dyDescent="0.25">
      <c r="H158" s="80">
        <v>369</v>
      </c>
      <c r="I158" s="45" t="s">
        <v>462</v>
      </c>
    </row>
    <row r="159" spans="8:9" x14ac:dyDescent="0.25">
      <c r="H159" s="77">
        <v>390</v>
      </c>
      <c r="I159" s="79" t="s">
        <v>463</v>
      </c>
    </row>
    <row r="160" spans="8:9" x14ac:dyDescent="0.25">
      <c r="H160" s="80">
        <v>391</v>
      </c>
      <c r="I160" s="45" t="s">
        <v>464</v>
      </c>
    </row>
    <row r="161" spans="8:9" x14ac:dyDescent="0.25">
      <c r="H161" s="77">
        <v>392</v>
      </c>
      <c r="I161" s="79" t="s">
        <v>465</v>
      </c>
    </row>
    <row r="162" spans="8:9" x14ac:dyDescent="0.25">
      <c r="H162" s="80">
        <v>393</v>
      </c>
      <c r="I162" s="45" t="s">
        <v>466</v>
      </c>
    </row>
    <row r="163" spans="8:9" x14ac:dyDescent="0.25">
      <c r="H163" s="77">
        <v>394</v>
      </c>
      <c r="I163" s="79" t="s">
        <v>467</v>
      </c>
    </row>
    <row r="164" spans="8:9" x14ac:dyDescent="0.25">
      <c r="H164" s="80">
        <v>395</v>
      </c>
      <c r="I164" s="45" t="s">
        <v>468</v>
      </c>
    </row>
    <row r="165" spans="8:9" x14ac:dyDescent="0.25">
      <c r="H165" s="77">
        <v>396</v>
      </c>
      <c r="I165" s="79" t="s">
        <v>469</v>
      </c>
    </row>
    <row r="166" spans="8:9" x14ac:dyDescent="0.25">
      <c r="H166" s="81">
        <v>4000</v>
      </c>
      <c r="I166" s="45" t="s">
        <v>470</v>
      </c>
    </row>
    <row r="167" spans="8:9" x14ac:dyDescent="0.25">
      <c r="H167" s="77">
        <v>4004</v>
      </c>
      <c r="I167" s="79" t="s">
        <v>471</v>
      </c>
    </row>
    <row r="168" spans="8:9" x14ac:dyDescent="0.25">
      <c r="H168" s="80">
        <v>4009</v>
      </c>
      <c r="I168" s="45" t="s">
        <v>472</v>
      </c>
    </row>
    <row r="169" spans="8:9" x14ac:dyDescent="0.25">
      <c r="H169" s="77">
        <v>401</v>
      </c>
      <c r="I169" s="79" t="s">
        <v>473</v>
      </c>
    </row>
    <row r="170" spans="8:9" x14ac:dyDescent="0.25">
      <c r="H170" s="80">
        <v>403</v>
      </c>
      <c r="I170" s="45" t="s">
        <v>474</v>
      </c>
    </row>
    <row r="171" spans="8:9" x14ac:dyDescent="0.25">
      <c r="H171" s="77">
        <v>404</v>
      </c>
      <c r="I171" s="79" t="s">
        <v>475</v>
      </c>
    </row>
    <row r="172" spans="8:9" x14ac:dyDescent="0.25">
      <c r="H172" s="80">
        <v>405</v>
      </c>
      <c r="I172" s="45" t="s">
        <v>476</v>
      </c>
    </row>
    <row r="173" spans="8:9" x14ac:dyDescent="0.25">
      <c r="H173" s="77">
        <v>406</v>
      </c>
      <c r="I173" s="79" t="s">
        <v>477</v>
      </c>
    </row>
    <row r="174" spans="8:9" x14ac:dyDescent="0.25">
      <c r="H174" s="80">
        <v>407</v>
      </c>
      <c r="I174" s="45" t="s">
        <v>478</v>
      </c>
    </row>
    <row r="175" spans="8:9" x14ac:dyDescent="0.25">
      <c r="H175" s="77">
        <v>4100</v>
      </c>
      <c r="I175" s="79" t="s">
        <v>479</v>
      </c>
    </row>
    <row r="176" spans="8:9" x14ac:dyDescent="0.25">
      <c r="H176" s="80">
        <v>4104</v>
      </c>
      <c r="I176" s="45" t="s">
        <v>480</v>
      </c>
    </row>
    <row r="177" spans="8:9" x14ac:dyDescent="0.25">
      <c r="H177" s="77">
        <v>4109</v>
      </c>
      <c r="I177" s="79" t="s">
        <v>481</v>
      </c>
    </row>
    <row r="178" spans="8:9" x14ac:dyDescent="0.25">
      <c r="H178" s="80">
        <v>411</v>
      </c>
      <c r="I178" s="45" t="s">
        <v>482</v>
      </c>
    </row>
    <row r="179" spans="8:9" x14ac:dyDescent="0.25">
      <c r="H179" s="77">
        <v>419</v>
      </c>
      <c r="I179" s="79" t="s">
        <v>483</v>
      </c>
    </row>
    <row r="180" spans="8:9" x14ac:dyDescent="0.25">
      <c r="H180" s="80">
        <v>4300</v>
      </c>
      <c r="I180" s="45" t="s">
        <v>484</v>
      </c>
    </row>
    <row r="181" spans="8:9" x14ac:dyDescent="0.25">
      <c r="H181" s="77">
        <v>4304</v>
      </c>
      <c r="I181" s="79" t="s">
        <v>485</v>
      </c>
    </row>
    <row r="182" spans="8:9" x14ac:dyDescent="0.25">
      <c r="H182" s="80">
        <v>4309</v>
      </c>
      <c r="I182" s="45" t="s">
        <v>486</v>
      </c>
    </row>
    <row r="183" spans="8:9" x14ac:dyDescent="0.25">
      <c r="H183" s="77">
        <v>4310</v>
      </c>
      <c r="I183" s="79" t="s">
        <v>487</v>
      </c>
    </row>
    <row r="184" spans="8:9" x14ac:dyDescent="0.25">
      <c r="H184" s="80">
        <v>4311</v>
      </c>
      <c r="I184" s="45" t="s">
        <v>488</v>
      </c>
    </row>
    <row r="185" spans="8:9" x14ac:dyDescent="0.25">
      <c r="H185" s="77">
        <v>4312</v>
      </c>
      <c r="I185" s="79" t="s">
        <v>489</v>
      </c>
    </row>
    <row r="186" spans="8:9" x14ac:dyDescent="0.25">
      <c r="H186" s="80">
        <v>4315</v>
      </c>
      <c r="I186" s="45" t="s">
        <v>490</v>
      </c>
    </row>
    <row r="187" spans="8:9" x14ac:dyDescent="0.25">
      <c r="H187" s="77">
        <v>432</v>
      </c>
      <c r="I187" s="79" t="s">
        <v>491</v>
      </c>
    </row>
    <row r="188" spans="8:9" x14ac:dyDescent="0.25">
      <c r="H188" s="80">
        <v>433</v>
      </c>
      <c r="I188" s="45" t="s">
        <v>492</v>
      </c>
    </row>
    <row r="189" spans="8:9" x14ac:dyDescent="0.25">
      <c r="H189" s="77">
        <v>434</v>
      </c>
      <c r="I189" s="79" t="s">
        <v>493</v>
      </c>
    </row>
    <row r="190" spans="8:9" x14ac:dyDescent="0.25">
      <c r="H190" s="80">
        <v>435</v>
      </c>
      <c r="I190" s="45" t="s">
        <v>494</v>
      </c>
    </row>
    <row r="191" spans="8:9" x14ac:dyDescent="0.25">
      <c r="H191" s="77">
        <v>436</v>
      </c>
      <c r="I191" s="79" t="s">
        <v>495</v>
      </c>
    </row>
    <row r="192" spans="8:9" x14ac:dyDescent="0.25">
      <c r="H192" s="80">
        <v>437</v>
      </c>
      <c r="I192" s="45" t="s">
        <v>496</v>
      </c>
    </row>
    <row r="193" spans="8:9" x14ac:dyDescent="0.25">
      <c r="H193" s="77">
        <v>438</v>
      </c>
      <c r="I193" s="79" t="s">
        <v>497</v>
      </c>
    </row>
    <row r="194" spans="8:9" x14ac:dyDescent="0.25">
      <c r="H194" s="80">
        <v>4400</v>
      </c>
      <c r="I194" s="45" t="s">
        <v>498</v>
      </c>
    </row>
    <row r="195" spans="8:9" x14ac:dyDescent="0.25">
      <c r="H195" s="77">
        <v>4404</v>
      </c>
      <c r="I195" s="79" t="s">
        <v>499</v>
      </c>
    </row>
    <row r="196" spans="8:9" x14ac:dyDescent="0.25">
      <c r="H196" s="80">
        <v>4409</v>
      </c>
      <c r="I196" s="45" t="s">
        <v>500</v>
      </c>
    </row>
    <row r="197" spans="8:9" x14ac:dyDescent="0.25">
      <c r="H197" s="77">
        <v>4410</v>
      </c>
      <c r="I197" s="79" t="s">
        <v>501</v>
      </c>
    </row>
    <row r="198" spans="8:9" x14ac:dyDescent="0.25">
      <c r="H198" s="80">
        <v>4411</v>
      </c>
      <c r="I198" s="45" t="s">
        <v>502</v>
      </c>
    </row>
    <row r="199" spans="8:9" x14ac:dyDescent="0.25">
      <c r="H199" s="77">
        <v>4412</v>
      </c>
      <c r="I199" s="79" t="s">
        <v>503</v>
      </c>
    </row>
    <row r="200" spans="8:9" x14ac:dyDescent="0.25">
      <c r="H200" s="80">
        <v>4415</v>
      </c>
      <c r="I200" s="45" t="s">
        <v>504</v>
      </c>
    </row>
    <row r="201" spans="8:9" x14ac:dyDescent="0.25">
      <c r="H201" s="77">
        <v>446</v>
      </c>
      <c r="I201" s="79" t="s">
        <v>505</v>
      </c>
    </row>
    <row r="202" spans="8:9" x14ac:dyDescent="0.25">
      <c r="H202" s="80">
        <v>449</v>
      </c>
      <c r="I202" s="45" t="s">
        <v>506</v>
      </c>
    </row>
    <row r="203" spans="8:9" x14ac:dyDescent="0.25">
      <c r="H203" s="77">
        <v>460</v>
      </c>
      <c r="I203" s="79" t="s">
        <v>507</v>
      </c>
    </row>
    <row r="204" spans="8:9" x14ac:dyDescent="0.25">
      <c r="H204" s="80">
        <v>465</v>
      </c>
      <c r="I204" s="45" t="s">
        <v>508</v>
      </c>
    </row>
    <row r="205" spans="8:9" x14ac:dyDescent="0.25">
      <c r="H205" s="77">
        <v>466</v>
      </c>
      <c r="I205" s="79" t="s">
        <v>509</v>
      </c>
    </row>
    <row r="206" spans="8:9" x14ac:dyDescent="0.25">
      <c r="H206" s="80">
        <v>4700</v>
      </c>
      <c r="I206" s="45" t="s">
        <v>510</v>
      </c>
    </row>
    <row r="207" spans="8:9" x14ac:dyDescent="0.25">
      <c r="H207" s="77">
        <v>4708</v>
      </c>
      <c r="I207" s="79" t="s">
        <v>511</v>
      </c>
    </row>
    <row r="208" spans="8:9" x14ac:dyDescent="0.25">
      <c r="H208" s="80">
        <v>4709</v>
      </c>
      <c r="I208" s="45" t="s">
        <v>512</v>
      </c>
    </row>
    <row r="209" spans="8:9" x14ac:dyDescent="0.25">
      <c r="H209" s="77">
        <v>471</v>
      </c>
      <c r="I209" s="79" t="s">
        <v>513</v>
      </c>
    </row>
    <row r="210" spans="8:9" x14ac:dyDescent="0.25">
      <c r="H210" s="80">
        <v>472</v>
      </c>
      <c r="I210" s="45" t="s">
        <v>514</v>
      </c>
    </row>
    <row r="211" spans="8:9" x14ac:dyDescent="0.25">
      <c r="H211" s="77">
        <v>473</v>
      </c>
      <c r="I211" s="79" t="s">
        <v>515</v>
      </c>
    </row>
    <row r="212" spans="8:9" x14ac:dyDescent="0.25">
      <c r="H212" s="80">
        <v>474</v>
      </c>
      <c r="I212" s="45" t="s">
        <v>516</v>
      </c>
    </row>
    <row r="213" spans="8:9" x14ac:dyDescent="0.25">
      <c r="H213" s="77">
        <v>4750</v>
      </c>
      <c r="I213" s="79" t="s">
        <v>517</v>
      </c>
    </row>
    <row r="214" spans="8:9" x14ac:dyDescent="0.25">
      <c r="H214" s="80">
        <v>4751</v>
      </c>
      <c r="I214" s="45" t="s">
        <v>518</v>
      </c>
    </row>
    <row r="215" spans="8:9" x14ac:dyDescent="0.25">
      <c r="H215" s="77">
        <v>4752</v>
      </c>
      <c r="I215" s="79" t="s">
        <v>519</v>
      </c>
    </row>
    <row r="216" spans="8:9" x14ac:dyDescent="0.25">
      <c r="H216" s="80">
        <v>4758</v>
      </c>
      <c r="I216" s="45" t="s">
        <v>520</v>
      </c>
    </row>
    <row r="217" spans="8:9" x14ac:dyDescent="0.25">
      <c r="H217" s="77">
        <v>476</v>
      </c>
      <c r="I217" s="79" t="s">
        <v>521</v>
      </c>
    </row>
    <row r="218" spans="8:9" x14ac:dyDescent="0.25">
      <c r="H218" s="80">
        <v>477</v>
      </c>
      <c r="I218" s="45" t="s">
        <v>522</v>
      </c>
    </row>
    <row r="219" spans="8:9" x14ac:dyDescent="0.25">
      <c r="H219" s="77">
        <v>479</v>
      </c>
      <c r="I219" s="79" t="s">
        <v>523</v>
      </c>
    </row>
    <row r="220" spans="8:9" x14ac:dyDescent="0.25">
      <c r="H220" s="80">
        <v>480</v>
      </c>
      <c r="I220" s="45" t="s">
        <v>524</v>
      </c>
    </row>
    <row r="221" spans="8:9" x14ac:dyDescent="0.25">
      <c r="H221" s="77">
        <v>485</v>
      </c>
      <c r="I221" s="79" t="s">
        <v>525</v>
      </c>
    </row>
    <row r="222" spans="8:9" x14ac:dyDescent="0.25">
      <c r="H222" s="80">
        <v>490</v>
      </c>
      <c r="I222" s="45" t="s">
        <v>526</v>
      </c>
    </row>
    <row r="223" spans="8:9" x14ac:dyDescent="0.25">
      <c r="H223" s="77">
        <v>493</v>
      </c>
      <c r="I223" s="79" t="s">
        <v>527</v>
      </c>
    </row>
    <row r="224" spans="8:9" x14ac:dyDescent="0.25">
      <c r="H224" s="80">
        <v>4994</v>
      </c>
      <c r="I224" s="45" t="s">
        <v>528</v>
      </c>
    </row>
    <row r="225" spans="8:9" x14ac:dyDescent="0.25">
      <c r="H225" s="77">
        <v>500</v>
      </c>
      <c r="I225" s="79" t="s">
        <v>529</v>
      </c>
    </row>
    <row r="226" spans="8:9" x14ac:dyDescent="0.25">
      <c r="H226" s="80">
        <v>501</v>
      </c>
      <c r="I226" s="45" t="s">
        <v>530</v>
      </c>
    </row>
    <row r="227" spans="8:9" x14ac:dyDescent="0.25">
      <c r="H227" s="77">
        <v>502</v>
      </c>
      <c r="I227" s="79" t="s">
        <v>531</v>
      </c>
    </row>
    <row r="228" spans="8:9" x14ac:dyDescent="0.25">
      <c r="H228" s="80">
        <v>505</v>
      </c>
      <c r="I228" s="45" t="s">
        <v>532</v>
      </c>
    </row>
    <row r="229" spans="8:9" x14ac:dyDescent="0.25">
      <c r="H229" s="77">
        <v>506</v>
      </c>
      <c r="I229" s="79" t="s">
        <v>533</v>
      </c>
    </row>
    <row r="230" spans="8:9" x14ac:dyDescent="0.25">
      <c r="H230" s="80">
        <v>507</v>
      </c>
      <c r="I230" s="45" t="s">
        <v>534</v>
      </c>
    </row>
    <row r="231" spans="8:9" x14ac:dyDescent="0.25">
      <c r="H231" s="77">
        <v>509</v>
      </c>
      <c r="I231" s="79" t="s">
        <v>535</v>
      </c>
    </row>
    <row r="232" spans="8:9" x14ac:dyDescent="0.25">
      <c r="H232" s="80">
        <v>510</v>
      </c>
      <c r="I232" s="45" t="s">
        <v>536</v>
      </c>
    </row>
    <row r="233" spans="8:9" x14ac:dyDescent="0.25">
      <c r="H233" s="77">
        <v>511</v>
      </c>
      <c r="I233" s="79" t="s">
        <v>537</v>
      </c>
    </row>
    <row r="234" spans="8:9" x14ac:dyDescent="0.25">
      <c r="H234" s="80">
        <v>512</v>
      </c>
      <c r="I234" s="45" t="s">
        <v>538</v>
      </c>
    </row>
    <row r="235" spans="8:9" x14ac:dyDescent="0.25">
      <c r="H235" s="77">
        <v>513</v>
      </c>
      <c r="I235" s="79" t="s">
        <v>539</v>
      </c>
    </row>
    <row r="236" spans="8:9" x14ac:dyDescent="0.25">
      <c r="H236" s="80">
        <v>514</v>
      </c>
      <c r="I236" s="45" t="s">
        <v>540</v>
      </c>
    </row>
    <row r="237" spans="8:9" x14ac:dyDescent="0.25">
      <c r="H237" s="77">
        <v>5200</v>
      </c>
      <c r="I237" s="79" t="s">
        <v>541</v>
      </c>
    </row>
    <row r="238" spans="8:9" x14ac:dyDescent="0.25">
      <c r="H238" s="80">
        <v>521</v>
      </c>
      <c r="I238" s="45" t="s">
        <v>542</v>
      </c>
    </row>
    <row r="239" spans="8:9" x14ac:dyDescent="0.25">
      <c r="H239" s="77">
        <v>522</v>
      </c>
      <c r="I239" s="79" t="s">
        <v>543</v>
      </c>
    </row>
    <row r="240" spans="8:9" x14ac:dyDescent="0.25">
      <c r="H240" s="80">
        <v>523</v>
      </c>
      <c r="I240" s="45" t="s">
        <v>544</v>
      </c>
    </row>
    <row r="241" spans="8:9" x14ac:dyDescent="0.25">
      <c r="H241" s="77">
        <v>524</v>
      </c>
      <c r="I241" s="79" t="s">
        <v>545</v>
      </c>
    </row>
    <row r="242" spans="8:9" x14ac:dyDescent="0.25">
      <c r="H242" s="80">
        <v>525</v>
      </c>
      <c r="I242" s="45" t="s">
        <v>546</v>
      </c>
    </row>
    <row r="243" spans="8:9" x14ac:dyDescent="0.25">
      <c r="H243" s="77">
        <v>526</v>
      </c>
      <c r="I243" s="79" t="s">
        <v>547</v>
      </c>
    </row>
    <row r="244" spans="8:9" x14ac:dyDescent="0.25">
      <c r="H244" s="80">
        <v>527</v>
      </c>
      <c r="I244" s="45" t="s">
        <v>548</v>
      </c>
    </row>
    <row r="245" spans="8:9" x14ac:dyDescent="0.25">
      <c r="H245" s="77">
        <v>528</v>
      </c>
      <c r="I245" s="79" t="s">
        <v>549</v>
      </c>
    </row>
    <row r="246" spans="8:9" x14ac:dyDescent="0.25">
      <c r="H246" s="80">
        <v>5290</v>
      </c>
      <c r="I246" s="45" t="s">
        <v>550</v>
      </c>
    </row>
    <row r="247" spans="8:9" x14ac:dyDescent="0.25">
      <c r="H247" s="77">
        <v>5291</v>
      </c>
      <c r="I247" s="79" t="s">
        <v>551</v>
      </c>
    </row>
    <row r="248" spans="8:9" x14ac:dyDescent="0.25">
      <c r="H248" s="80">
        <v>5292</v>
      </c>
      <c r="I248" s="45" t="s">
        <v>552</v>
      </c>
    </row>
    <row r="249" spans="8:9" x14ac:dyDescent="0.25">
      <c r="H249" s="77">
        <v>5293</v>
      </c>
      <c r="I249" s="79" t="s">
        <v>553</v>
      </c>
    </row>
    <row r="250" spans="8:9" x14ac:dyDescent="0.25">
      <c r="H250" s="80">
        <v>5295</v>
      </c>
      <c r="I250" s="45" t="s">
        <v>554</v>
      </c>
    </row>
    <row r="251" spans="8:9" x14ac:dyDescent="0.25">
      <c r="H251" s="77">
        <v>5296</v>
      </c>
      <c r="I251" s="79" t="s">
        <v>555</v>
      </c>
    </row>
    <row r="252" spans="8:9" x14ac:dyDescent="0.25">
      <c r="H252" s="80">
        <v>5297</v>
      </c>
      <c r="I252" s="45" t="s">
        <v>556</v>
      </c>
    </row>
    <row r="253" spans="8:9" x14ac:dyDescent="0.25">
      <c r="H253" s="77">
        <v>530</v>
      </c>
      <c r="I253" s="79" t="s">
        <v>557</v>
      </c>
    </row>
    <row r="254" spans="8:9" x14ac:dyDescent="0.25">
      <c r="H254" s="80">
        <v>531</v>
      </c>
      <c r="I254" s="45" t="s">
        <v>558</v>
      </c>
    </row>
    <row r="255" spans="8:9" x14ac:dyDescent="0.25">
      <c r="H255" s="77">
        <v>532</v>
      </c>
      <c r="I255" s="79" t="s">
        <v>559</v>
      </c>
    </row>
    <row r="256" spans="8:9" x14ac:dyDescent="0.25">
      <c r="H256" s="80">
        <v>533</v>
      </c>
      <c r="I256" s="45" t="s">
        <v>560</v>
      </c>
    </row>
    <row r="257" spans="8:9" x14ac:dyDescent="0.25">
      <c r="H257" s="77">
        <v>534</v>
      </c>
      <c r="I257" s="79" t="s">
        <v>561</v>
      </c>
    </row>
    <row r="258" spans="8:9" x14ac:dyDescent="0.25">
      <c r="H258" s="80">
        <v>535</v>
      </c>
      <c r="I258" s="45" t="s">
        <v>562</v>
      </c>
    </row>
    <row r="259" spans="8:9" x14ac:dyDescent="0.25">
      <c r="H259" s="77">
        <v>539</v>
      </c>
      <c r="I259" s="79" t="s">
        <v>563</v>
      </c>
    </row>
    <row r="260" spans="8:9" x14ac:dyDescent="0.25">
      <c r="H260" s="80">
        <v>540</v>
      </c>
      <c r="I260" s="45" t="s">
        <v>564</v>
      </c>
    </row>
    <row r="261" spans="8:9" x14ac:dyDescent="0.25">
      <c r="H261" s="77">
        <v>541</v>
      </c>
      <c r="I261" s="79" t="s">
        <v>565</v>
      </c>
    </row>
    <row r="262" spans="8:9" x14ac:dyDescent="0.25">
      <c r="H262" s="80">
        <v>542</v>
      </c>
      <c r="I262" s="45" t="s">
        <v>566</v>
      </c>
    </row>
    <row r="263" spans="8:9" x14ac:dyDescent="0.25">
      <c r="H263" s="77">
        <v>543</v>
      </c>
      <c r="I263" s="79" t="s">
        <v>567</v>
      </c>
    </row>
    <row r="264" spans="8:9" x14ac:dyDescent="0.25">
      <c r="H264" s="80">
        <v>544</v>
      </c>
      <c r="I264" s="45" t="s">
        <v>568</v>
      </c>
    </row>
    <row r="265" spans="8:9" x14ac:dyDescent="0.25">
      <c r="H265" s="77">
        <v>545</v>
      </c>
      <c r="I265" s="79" t="s">
        <v>569</v>
      </c>
    </row>
    <row r="266" spans="8:9" x14ac:dyDescent="0.25">
      <c r="H266" s="80">
        <v>546</v>
      </c>
      <c r="I266" s="45" t="s">
        <v>570</v>
      </c>
    </row>
    <row r="267" spans="8:9" x14ac:dyDescent="0.25">
      <c r="H267" s="77">
        <v>547</v>
      </c>
      <c r="I267" s="79" t="s">
        <v>571</v>
      </c>
    </row>
    <row r="268" spans="8:9" x14ac:dyDescent="0.25">
      <c r="H268" s="80">
        <v>548</v>
      </c>
      <c r="I268" s="45" t="s">
        <v>572</v>
      </c>
    </row>
    <row r="269" spans="8:9" x14ac:dyDescent="0.25">
      <c r="H269" s="77">
        <v>549</v>
      </c>
      <c r="I269" s="79" t="s">
        <v>573</v>
      </c>
    </row>
    <row r="270" spans="8:9" x14ac:dyDescent="0.25">
      <c r="H270" s="80">
        <v>550</v>
      </c>
      <c r="I270" s="45" t="s">
        <v>574</v>
      </c>
    </row>
    <row r="271" spans="8:9" x14ac:dyDescent="0.25">
      <c r="H271" s="77">
        <v>551</v>
      </c>
      <c r="I271" s="79" t="s">
        <v>575</v>
      </c>
    </row>
    <row r="272" spans="8:9" x14ac:dyDescent="0.25">
      <c r="H272" s="80">
        <v>552</v>
      </c>
      <c r="I272" s="45" t="s">
        <v>576</v>
      </c>
    </row>
    <row r="273" spans="8:9" x14ac:dyDescent="0.25">
      <c r="H273" s="77">
        <v>553</v>
      </c>
      <c r="I273" s="79" t="s">
        <v>577</v>
      </c>
    </row>
    <row r="274" spans="8:9" x14ac:dyDescent="0.25">
      <c r="H274" s="80">
        <v>554</v>
      </c>
      <c r="I274" s="45" t="s">
        <v>578</v>
      </c>
    </row>
    <row r="275" spans="8:9" x14ac:dyDescent="0.25">
      <c r="H275" s="77">
        <v>555</v>
      </c>
      <c r="I275" s="79" t="s">
        <v>579</v>
      </c>
    </row>
    <row r="276" spans="8:9" x14ac:dyDescent="0.25">
      <c r="H276" s="80">
        <v>556</v>
      </c>
      <c r="I276" s="45" t="s">
        <v>580</v>
      </c>
    </row>
    <row r="277" spans="8:9" x14ac:dyDescent="0.25">
      <c r="H277" s="77">
        <v>557</v>
      </c>
      <c r="I277" s="79" t="s">
        <v>581</v>
      </c>
    </row>
    <row r="278" spans="8:9" x14ac:dyDescent="0.25">
      <c r="H278" s="80">
        <v>5580</v>
      </c>
      <c r="I278" s="45" t="s">
        <v>582</v>
      </c>
    </row>
    <row r="279" spans="8:9" x14ac:dyDescent="0.25">
      <c r="H279" s="77">
        <v>5590</v>
      </c>
      <c r="I279" s="79" t="s">
        <v>583</v>
      </c>
    </row>
    <row r="280" spans="8:9" x14ac:dyDescent="0.25">
      <c r="H280" s="80">
        <v>560</v>
      </c>
      <c r="I280" s="45" t="s">
        <v>584</v>
      </c>
    </row>
    <row r="281" spans="8:9" x14ac:dyDescent="0.25">
      <c r="H281" s="77">
        <v>561</v>
      </c>
      <c r="I281" s="79" t="s">
        <v>585</v>
      </c>
    </row>
    <row r="282" spans="8:9" x14ac:dyDescent="0.25">
      <c r="H282" s="80">
        <v>565</v>
      </c>
      <c r="I282" s="45" t="s">
        <v>586</v>
      </c>
    </row>
    <row r="283" spans="8:9" x14ac:dyDescent="0.25">
      <c r="H283" s="77">
        <v>566</v>
      </c>
      <c r="I283" s="79" t="s">
        <v>587</v>
      </c>
    </row>
    <row r="284" spans="8:9" x14ac:dyDescent="0.25">
      <c r="H284" s="80">
        <v>567</v>
      </c>
      <c r="I284" s="45" t="s">
        <v>588</v>
      </c>
    </row>
    <row r="285" spans="8:9" x14ac:dyDescent="0.25">
      <c r="H285" s="77">
        <v>568</v>
      </c>
      <c r="I285" s="79" t="s">
        <v>589</v>
      </c>
    </row>
    <row r="286" spans="8:9" x14ac:dyDescent="0.25">
      <c r="H286" s="80">
        <v>569</v>
      </c>
      <c r="I286" s="45" t="s">
        <v>590</v>
      </c>
    </row>
    <row r="287" spans="8:9" x14ac:dyDescent="0.25">
      <c r="H287" s="77">
        <v>570</v>
      </c>
      <c r="I287" s="79" t="s">
        <v>591</v>
      </c>
    </row>
    <row r="288" spans="8:9" x14ac:dyDescent="0.25">
      <c r="H288" s="80">
        <v>571</v>
      </c>
      <c r="I288" s="45" t="s">
        <v>592</v>
      </c>
    </row>
    <row r="289" spans="8:9" x14ac:dyDescent="0.25">
      <c r="H289" s="77">
        <v>572</v>
      </c>
      <c r="I289" s="79" t="s">
        <v>593</v>
      </c>
    </row>
    <row r="290" spans="8:9" x14ac:dyDescent="0.25">
      <c r="H290" s="80">
        <v>573</v>
      </c>
      <c r="I290" s="45" t="s">
        <v>594</v>
      </c>
    </row>
    <row r="291" spans="8:9" x14ac:dyDescent="0.25">
      <c r="H291" s="77">
        <v>574</v>
      </c>
      <c r="I291" s="79" t="s">
        <v>595</v>
      </c>
    </row>
    <row r="292" spans="8:9" x14ac:dyDescent="0.25">
      <c r="H292" s="80">
        <v>575</v>
      </c>
      <c r="I292" s="45" t="s">
        <v>596</v>
      </c>
    </row>
    <row r="293" spans="8:9" x14ac:dyDescent="0.25">
      <c r="H293" s="77">
        <v>576</v>
      </c>
      <c r="I293" s="79" t="s">
        <v>597</v>
      </c>
    </row>
    <row r="294" spans="8:9" x14ac:dyDescent="0.25">
      <c r="H294" s="80">
        <v>580</v>
      </c>
      <c r="I294" s="45" t="s">
        <v>598</v>
      </c>
    </row>
    <row r="295" spans="8:9" x14ac:dyDescent="0.25">
      <c r="H295" s="77">
        <v>581</v>
      </c>
      <c r="I295" s="79" t="s">
        <v>599</v>
      </c>
    </row>
    <row r="296" spans="8:9" x14ac:dyDescent="0.25">
      <c r="H296" s="80">
        <v>582</v>
      </c>
      <c r="I296" s="45" t="s">
        <v>600</v>
      </c>
    </row>
    <row r="297" spans="8:9" x14ac:dyDescent="0.25">
      <c r="H297" s="77">
        <v>583</v>
      </c>
      <c r="I297" s="79" t="s">
        <v>601</v>
      </c>
    </row>
    <row r="298" spans="8:9" x14ac:dyDescent="0.25">
      <c r="H298" s="80">
        <v>584</v>
      </c>
      <c r="I298" s="45" t="s">
        <v>602</v>
      </c>
    </row>
    <row r="299" spans="8:9" x14ac:dyDescent="0.25">
      <c r="H299" s="77">
        <v>585</v>
      </c>
      <c r="I299" s="79" t="s">
        <v>603</v>
      </c>
    </row>
    <row r="300" spans="8:9" x14ac:dyDescent="0.25">
      <c r="H300" s="80">
        <v>586</v>
      </c>
      <c r="I300" s="45" t="s">
        <v>604</v>
      </c>
    </row>
    <row r="301" spans="8:9" x14ac:dyDescent="0.25">
      <c r="H301" s="77">
        <v>587</v>
      </c>
      <c r="I301" s="79" t="s">
        <v>605</v>
      </c>
    </row>
    <row r="302" spans="8:9" x14ac:dyDescent="0.25">
      <c r="H302" s="80">
        <v>588</v>
      </c>
      <c r="I302" s="45" t="s">
        <v>606</v>
      </c>
    </row>
    <row r="303" spans="8:9" x14ac:dyDescent="0.25">
      <c r="H303" s="77">
        <v>589</v>
      </c>
      <c r="I303" s="79" t="s">
        <v>607</v>
      </c>
    </row>
    <row r="304" spans="8:9" x14ac:dyDescent="0.25">
      <c r="H304" s="80">
        <v>593</v>
      </c>
      <c r="I304" s="45" t="s">
        <v>608</v>
      </c>
    </row>
    <row r="305" spans="8:9" x14ac:dyDescent="0.25">
      <c r="H305" s="77">
        <v>594</v>
      </c>
      <c r="I305" s="79" t="s">
        <v>609</v>
      </c>
    </row>
    <row r="306" spans="8:9" x14ac:dyDescent="0.25">
      <c r="H306" s="80">
        <v>595</v>
      </c>
      <c r="I306" s="45" t="s">
        <v>610</v>
      </c>
    </row>
    <row r="307" spans="8:9" x14ac:dyDescent="0.25">
      <c r="H307" s="77">
        <v>597</v>
      </c>
      <c r="I307" s="79" t="s">
        <v>611</v>
      </c>
    </row>
    <row r="308" spans="8:9" x14ac:dyDescent="0.25">
      <c r="H308" s="80">
        <v>598</v>
      </c>
      <c r="I308" s="45" t="s">
        <v>612</v>
      </c>
    </row>
    <row r="309" spans="8:9" x14ac:dyDescent="0.25">
      <c r="H309" s="77">
        <v>599</v>
      </c>
      <c r="I309" s="79" t="s">
        <v>613</v>
      </c>
    </row>
    <row r="310" spans="8:9" x14ac:dyDescent="0.25">
      <c r="H310" s="80">
        <v>600</v>
      </c>
      <c r="I310" s="45" t="s">
        <v>614</v>
      </c>
    </row>
    <row r="311" spans="8:9" x14ac:dyDescent="0.25">
      <c r="H311" s="77">
        <v>601</v>
      </c>
      <c r="I311" s="79" t="s">
        <v>615</v>
      </c>
    </row>
    <row r="312" spans="8:9" x14ac:dyDescent="0.25">
      <c r="H312" s="80">
        <v>602</v>
      </c>
      <c r="I312" s="45" t="s">
        <v>616</v>
      </c>
    </row>
    <row r="313" spans="8:9" x14ac:dyDescent="0.25">
      <c r="H313" s="77">
        <v>6060</v>
      </c>
      <c r="I313" s="79" t="s">
        <v>617</v>
      </c>
    </row>
    <row r="314" spans="8:9" x14ac:dyDescent="0.25">
      <c r="H314" s="80">
        <v>607</v>
      </c>
      <c r="I314" s="45" t="s">
        <v>618</v>
      </c>
    </row>
    <row r="315" spans="8:9" x14ac:dyDescent="0.25">
      <c r="H315" s="77">
        <v>6080</v>
      </c>
      <c r="I315" s="79" t="s">
        <v>619</v>
      </c>
    </row>
    <row r="316" spans="8:9" x14ac:dyDescent="0.25">
      <c r="H316" s="80">
        <v>6090</v>
      </c>
      <c r="I316" s="45" t="s">
        <v>620</v>
      </c>
    </row>
    <row r="317" spans="8:9" x14ac:dyDescent="0.25">
      <c r="H317" s="77">
        <v>610</v>
      </c>
      <c r="I317" s="79" t="s">
        <v>621</v>
      </c>
    </row>
    <row r="318" spans="8:9" x14ac:dyDescent="0.25">
      <c r="H318" s="80">
        <v>611</v>
      </c>
      <c r="I318" s="45" t="s">
        <v>622</v>
      </c>
    </row>
    <row r="319" spans="8:9" x14ac:dyDescent="0.25">
      <c r="H319" s="77">
        <v>612</v>
      </c>
      <c r="I319" s="79" t="s">
        <v>623</v>
      </c>
    </row>
    <row r="320" spans="8:9" x14ac:dyDescent="0.25">
      <c r="H320" s="80">
        <v>620</v>
      </c>
      <c r="I320" s="45" t="s">
        <v>624</v>
      </c>
    </row>
    <row r="321" spans="8:9" x14ac:dyDescent="0.25">
      <c r="H321" s="77">
        <v>621</v>
      </c>
      <c r="I321" s="79" t="s">
        <v>625</v>
      </c>
    </row>
    <row r="322" spans="8:9" x14ac:dyDescent="0.25">
      <c r="H322" s="80">
        <v>622</v>
      </c>
      <c r="I322" s="45" t="s">
        <v>626</v>
      </c>
    </row>
    <row r="323" spans="8:9" x14ac:dyDescent="0.25">
      <c r="H323" s="77">
        <v>623</v>
      </c>
      <c r="I323" s="79" t="s">
        <v>627</v>
      </c>
    </row>
    <row r="324" spans="8:9" x14ac:dyDescent="0.25">
      <c r="H324" s="80">
        <v>624</v>
      </c>
      <c r="I324" s="45" t="s">
        <v>628</v>
      </c>
    </row>
    <row r="325" spans="8:9" x14ac:dyDescent="0.25">
      <c r="H325" s="77">
        <v>625</v>
      </c>
      <c r="I325" s="79" t="s">
        <v>629</v>
      </c>
    </row>
    <row r="326" spans="8:9" x14ac:dyDescent="0.25">
      <c r="H326" s="80">
        <v>626</v>
      </c>
      <c r="I326" s="45" t="s">
        <v>630</v>
      </c>
    </row>
    <row r="327" spans="8:9" x14ac:dyDescent="0.25">
      <c r="H327" s="77">
        <v>627</v>
      </c>
      <c r="I327" s="79" t="s">
        <v>631</v>
      </c>
    </row>
    <row r="328" spans="8:9" x14ac:dyDescent="0.25">
      <c r="H328" s="80">
        <v>628</v>
      </c>
      <c r="I328" s="45" t="s">
        <v>632</v>
      </c>
    </row>
    <row r="329" spans="8:9" x14ac:dyDescent="0.25">
      <c r="H329" s="77">
        <v>629</v>
      </c>
      <c r="I329" s="79" t="s">
        <v>633</v>
      </c>
    </row>
    <row r="330" spans="8:9" x14ac:dyDescent="0.25">
      <c r="H330" s="80">
        <v>6300</v>
      </c>
      <c r="I330" s="45" t="s">
        <v>634</v>
      </c>
    </row>
    <row r="331" spans="8:9" x14ac:dyDescent="0.25">
      <c r="H331" s="77">
        <v>631</v>
      </c>
      <c r="I331" s="79" t="s">
        <v>635</v>
      </c>
    </row>
    <row r="332" spans="8:9" x14ac:dyDescent="0.25">
      <c r="H332" s="80">
        <v>633</v>
      </c>
      <c r="I332" s="45" t="s">
        <v>636</v>
      </c>
    </row>
    <row r="333" spans="8:9" x14ac:dyDescent="0.25">
      <c r="H333" s="77">
        <v>636</v>
      </c>
      <c r="I333" s="79" t="s">
        <v>637</v>
      </c>
    </row>
    <row r="334" spans="8:9" x14ac:dyDescent="0.25">
      <c r="H334" s="80">
        <v>638</v>
      </c>
      <c r="I334" s="45" t="s">
        <v>638</v>
      </c>
    </row>
    <row r="335" spans="8:9" x14ac:dyDescent="0.25">
      <c r="H335" s="77">
        <v>6391</v>
      </c>
      <c r="I335" s="79" t="s">
        <v>639</v>
      </c>
    </row>
    <row r="336" spans="8:9" x14ac:dyDescent="0.25">
      <c r="H336" s="80">
        <v>640</v>
      </c>
      <c r="I336" s="45" t="s">
        <v>640</v>
      </c>
    </row>
    <row r="337" spans="8:9" x14ac:dyDescent="0.25">
      <c r="H337" s="77">
        <v>641</v>
      </c>
      <c r="I337" s="79" t="s">
        <v>641</v>
      </c>
    </row>
    <row r="338" spans="8:9" x14ac:dyDescent="0.25">
      <c r="H338" s="80">
        <v>642</v>
      </c>
      <c r="I338" s="45" t="s">
        <v>642</v>
      </c>
    </row>
    <row r="339" spans="8:9" x14ac:dyDescent="0.25">
      <c r="H339" s="77">
        <v>643</v>
      </c>
      <c r="I339" s="79" t="s">
        <v>643</v>
      </c>
    </row>
    <row r="340" spans="8:9" x14ac:dyDescent="0.25">
      <c r="H340" s="80">
        <v>6440</v>
      </c>
      <c r="I340" s="45" t="s">
        <v>644</v>
      </c>
    </row>
    <row r="341" spans="8:9" x14ac:dyDescent="0.25">
      <c r="H341" s="77">
        <v>6457</v>
      </c>
      <c r="I341" s="79" t="s">
        <v>645</v>
      </c>
    </row>
    <row r="342" spans="8:9" x14ac:dyDescent="0.25">
      <c r="H342" s="80">
        <v>649</v>
      </c>
      <c r="I342" s="45" t="s">
        <v>646</v>
      </c>
    </row>
    <row r="343" spans="8:9" x14ac:dyDescent="0.25">
      <c r="H343" s="77">
        <v>650</v>
      </c>
      <c r="I343" s="79" t="s">
        <v>647</v>
      </c>
    </row>
    <row r="344" spans="8:9" x14ac:dyDescent="0.25">
      <c r="H344" s="80">
        <v>659</v>
      </c>
      <c r="I344" s="45" t="s">
        <v>648</v>
      </c>
    </row>
    <row r="345" spans="8:9" x14ac:dyDescent="0.25">
      <c r="H345" s="77">
        <v>660</v>
      </c>
      <c r="I345" s="79" t="s">
        <v>649</v>
      </c>
    </row>
    <row r="346" spans="8:9" x14ac:dyDescent="0.25">
      <c r="H346" s="80">
        <v>6610</v>
      </c>
      <c r="I346" s="45" t="s">
        <v>650</v>
      </c>
    </row>
    <row r="347" spans="8:9" x14ac:dyDescent="0.25">
      <c r="H347" s="77">
        <v>6620</v>
      </c>
      <c r="I347" s="79" t="s">
        <v>651</v>
      </c>
    </row>
    <row r="348" spans="8:9" x14ac:dyDescent="0.25">
      <c r="H348" s="80">
        <v>663</v>
      </c>
      <c r="I348" s="45" t="s">
        <v>652</v>
      </c>
    </row>
    <row r="349" spans="8:9" x14ac:dyDescent="0.25">
      <c r="H349" s="77">
        <v>664</v>
      </c>
      <c r="I349" s="79" t="s">
        <v>653</v>
      </c>
    </row>
    <row r="350" spans="8:9" x14ac:dyDescent="0.25">
      <c r="H350" s="80">
        <v>665</v>
      </c>
      <c r="I350" s="45" t="s">
        <v>654</v>
      </c>
    </row>
    <row r="351" spans="8:9" x14ac:dyDescent="0.25">
      <c r="H351" s="77">
        <v>666</v>
      </c>
      <c r="I351" s="79" t="s">
        <v>655</v>
      </c>
    </row>
    <row r="352" spans="8:9" x14ac:dyDescent="0.25">
      <c r="H352" s="80">
        <v>667</v>
      </c>
      <c r="I352" s="45" t="s">
        <v>656</v>
      </c>
    </row>
    <row r="353" spans="8:9" x14ac:dyDescent="0.25">
      <c r="H353" s="77">
        <v>668</v>
      </c>
      <c r="I353" s="79" t="s">
        <v>657</v>
      </c>
    </row>
    <row r="354" spans="8:9" x14ac:dyDescent="0.25">
      <c r="H354" s="80">
        <v>669</v>
      </c>
      <c r="I354" s="45" t="s">
        <v>658</v>
      </c>
    </row>
    <row r="355" spans="8:9" x14ac:dyDescent="0.25">
      <c r="H355" s="77">
        <v>670</v>
      </c>
      <c r="I355" s="79" t="s">
        <v>659</v>
      </c>
    </row>
    <row r="356" spans="8:9" x14ac:dyDescent="0.25">
      <c r="H356" s="80">
        <v>671</v>
      </c>
      <c r="I356" s="45" t="s">
        <v>660</v>
      </c>
    </row>
    <row r="357" spans="8:9" x14ac:dyDescent="0.25">
      <c r="H357" s="77">
        <v>672</v>
      </c>
      <c r="I357" s="79" t="s">
        <v>661</v>
      </c>
    </row>
    <row r="358" spans="8:9" x14ac:dyDescent="0.25">
      <c r="H358" s="80">
        <v>673</v>
      </c>
      <c r="I358" s="45" t="s">
        <v>662</v>
      </c>
    </row>
    <row r="359" spans="8:9" x14ac:dyDescent="0.25">
      <c r="H359" s="77">
        <v>675</v>
      </c>
      <c r="I359" s="79" t="s">
        <v>663</v>
      </c>
    </row>
    <row r="360" spans="8:9" x14ac:dyDescent="0.25">
      <c r="H360" s="80">
        <v>678</v>
      </c>
      <c r="I360" s="45" t="s">
        <v>664</v>
      </c>
    </row>
    <row r="361" spans="8:9" x14ac:dyDescent="0.25">
      <c r="H361" s="77">
        <v>680</v>
      </c>
      <c r="I361" s="79" t="s">
        <v>665</v>
      </c>
    </row>
    <row r="362" spans="8:9" x14ac:dyDescent="0.25">
      <c r="H362" s="80">
        <v>681</v>
      </c>
      <c r="I362" s="45" t="s">
        <v>666</v>
      </c>
    </row>
    <row r="363" spans="8:9" x14ac:dyDescent="0.25">
      <c r="H363" s="77">
        <v>682</v>
      </c>
      <c r="I363" s="79" t="s">
        <v>667</v>
      </c>
    </row>
    <row r="364" spans="8:9" x14ac:dyDescent="0.25">
      <c r="H364" s="80">
        <v>690</v>
      </c>
      <c r="I364" s="45" t="s">
        <v>668</v>
      </c>
    </row>
    <row r="365" spans="8:9" x14ac:dyDescent="0.25">
      <c r="H365" s="77">
        <v>691</v>
      </c>
      <c r="I365" s="79" t="s">
        <v>669</v>
      </c>
    </row>
    <row r="366" spans="8:9" x14ac:dyDescent="0.25">
      <c r="H366" s="80">
        <v>692</v>
      </c>
      <c r="I366" s="45" t="s">
        <v>670</v>
      </c>
    </row>
    <row r="367" spans="8:9" x14ac:dyDescent="0.25">
      <c r="H367" s="77">
        <v>693</v>
      </c>
      <c r="I367" s="79" t="s">
        <v>671</v>
      </c>
    </row>
    <row r="368" spans="8:9" x14ac:dyDescent="0.25">
      <c r="H368" s="80">
        <v>694</v>
      </c>
      <c r="I368" s="45" t="s">
        <v>672</v>
      </c>
    </row>
    <row r="369" spans="8:9" x14ac:dyDescent="0.25">
      <c r="H369" s="77">
        <v>696</v>
      </c>
      <c r="I369" s="79" t="s">
        <v>673</v>
      </c>
    </row>
    <row r="370" spans="8:9" x14ac:dyDescent="0.25">
      <c r="H370" s="80">
        <v>697</v>
      </c>
      <c r="I370" s="45" t="s">
        <v>674</v>
      </c>
    </row>
    <row r="371" spans="8:9" x14ac:dyDescent="0.25">
      <c r="H371" s="77">
        <v>698</v>
      </c>
      <c r="I371" s="79" t="s">
        <v>675</v>
      </c>
    </row>
    <row r="372" spans="8:9" x14ac:dyDescent="0.25">
      <c r="H372" s="80">
        <v>699</v>
      </c>
      <c r="I372" s="45" t="s">
        <v>676</v>
      </c>
    </row>
    <row r="373" spans="8:9" x14ac:dyDescent="0.25">
      <c r="H373" s="77">
        <v>700</v>
      </c>
      <c r="I373" s="79" t="s">
        <v>677</v>
      </c>
    </row>
    <row r="374" spans="8:9" x14ac:dyDescent="0.25">
      <c r="H374" s="80">
        <v>701</v>
      </c>
      <c r="I374" s="45" t="s">
        <v>678</v>
      </c>
    </row>
    <row r="375" spans="8:9" x14ac:dyDescent="0.25">
      <c r="H375" s="77">
        <v>702</v>
      </c>
      <c r="I375" s="79" t="s">
        <v>679</v>
      </c>
    </row>
    <row r="376" spans="8:9" x14ac:dyDescent="0.25">
      <c r="H376" s="80">
        <v>703</v>
      </c>
      <c r="I376" s="45" t="s">
        <v>680</v>
      </c>
    </row>
    <row r="377" spans="8:9" x14ac:dyDescent="0.25">
      <c r="H377" s="77">
        <v>704</v>
      </c>
      <c r="I377" s="79" t="s">
        <v>681</v>
      </c>
    </row>
    <row r="378" spans="8:9" x14ac:dyDescent="0.25">
      <c r="H378" s="80">
        <v>705</v>
      </c>
      <c r="I378" s="45" t="s">
        <v>683</v>
      </c>
    </row>
    <row r="379" spans="8:9" x14ac:dyDescent="0.25">
      <c r="H379" s="77">
        <v>7060</v>
      </c>
      <c r="I379" s="79" t="s">
        <v>684</v>
      </c>
    </row>
    <row r="380" spans="8:9" x14ac:dyDescent="0.25">
      <c r="H380" s="80">
        <v>7080</v>
      </c>
      <c r="I380" s="45" t="s">
        <v>685</v>
      </c>
    </row>
    <row r="381" spans="8:9" x14ac:dyDescent="0.25">
      <c r="H381" s="77">
        <v>7090</v>
      </c>
      <c r="I381" s="79" t="s">
        <v>620</v>
      </c>
    </row>
    <row r="382" spans="8:9" x14ac:dyDescent="0.25">
      <c r="H382" s="80">
        <v>710</v>
      </c>
      <c r="I382" s="45" t="s">
        <v>686</v>
      </c>
    </row>
    <row r="383" spans="8:9" x14ac:dyDescent="0.25">
      <c r="H383" s="77">
        <v>711</v>
      </c>
      <c r="I383" s="79" t="s">
        <v>687</v>
      </c>
    </row>
    <row r="384" spans="8:9" x14ac:dyDescent="0.25">
      <c r="H384" s="80">
        <v>712</v>
      </c>
      <c r="I384" s="45" t="s">
        <v>688</v>
      </c>
    </row>
    <row r="385" spans="8:9" x14ac:dyDescent="0.25">
      <c r="H385" s="77">
        <v>713</v>
      </c>
      <c r="I385" s="79" t="s">
        <v>689</v>
      </c>
    </row>
    <row r="386" spans="8:9" x14ac:dyDescent="0.25">
      <c r="H386" s="80">
        <v>730</v>
      </c>
      <c r="I386" s="45" t="s">
        <v>690</v>
      </c>
    </row>
    <row r="387" spans="8:9" x14ac:dyDescent="0.25">
      <c r="H387" s="77">
        <v>731</v>
      </c>
      <c r="I387" s="79" t="s">
        <v>691</v>
      </c>
    </row>
    <row r="388" spans="8:9" x14ac:dyDescent="0.25">
      <c r="H388" s="80">
        <v>732</v>
      </c>
      <c r="I388" s="45" t="s">
        <v>692</v>
      </c>
    </row>
    <row r="389" spans="8:9" x14ac:dyDescent="0.25">
      <c r="H389" s="77">
        <v>733</v>
      </c>
      <c r="I389" s="79" t="s">
        <v>693</v>
      </c>
    </row>
    <row r="390" spans="8:9" x14ac:dyDescent="0.25">
      <c r="H390" s="80">
        <v>740</v>
      </c>
      <c r="I390" s="45" t="s">
        <v>694</v>
      </c>
    </row>
    <row r="391" spans="8:9" x14ac:dyDescent="0.25">
      <c r="H391" s="77">
        <v>746</v>
      </c>
      <c r="I391" s="79" t="s">
        <v>695</v>
      </c>
    </row>
    <row r="392" spans="8:9" x14ac:dyDescent="0.25">
      <c r="H392" s="80">
        <v>747</v>
      </c>
      <c r="I392" s="45" t="s">
        <v>696</v>
      </c>
    </row>
    <row r="393" spans="8:9" x14ac:dyDescent="0.25">
      <c r="H393" s="77">
        <v>7510</v>
      </c>
      <c r="I393" s="79" t="s">
        <v>682</v>
      </c>
    </row>
    <row r="394" spans="8:9" x14ac:dyDescent="0.25">
      <c r="H394" s="80">
        <v>752</v>
      </c>
      <c r="I394" s="45" t="s">
        <v>697</v>
      </c>
    </row>
    <row r="395" spans="8:9" x14ac:dyDescent="0.25">
      <c r="H395" s="77">
        <v>753</v>
      </c>
      <c r="I395" s="79" t="s">
        <v>698</v>
      </c>
    </row>
    <row r="396" spans="8:9" x14ac:dyDescent="0.25">
      <c r="H396" s="80">
        <v>754</v>
      </c>
      <c r="I396" s="45" t="s">
        <v>699</v>
      </c>
    </row>
    <row r="397" spans="8:9" x14ac:dyDescent="0.25">
      <c r="H397" s="77">
        <v>755</v>
      </c>
      <c r="I397" s="79" t="s">
        <v>700</v>
      </c>
    </row>
    <row r="398" spans="8:9" x14ac:dyDescent="0.25">
      <c r="H398" s="80">
        <v>759</v>
      </c>
      <c r="I398" s="45" t="s">
        <v>701</v>
      </c>
    </row>
    <row r="399" spans="8:9" x14ac:dyDescent="0.25">
      <c r="H399" s="77">
        <v>7600</v>
      </c>
      <c r="I399" s="79" t="s">
        <v>702</v>
      </c>
    </row>
    <row r="400" spans="8:9" x14ac:dyDescent="0.25">
      <c r="H400" s="80">
        <v>761</v>
      </c>
      <c r="I400" s="45" t="s">
        <v>703</v>
      </c>
    </row>
    <row r="401" spans="8:9" x14ac:dyDescent="0.25">
      <c r="H401" s="77">
        <v>762</v>
      </c>
      <c r="I401" s="79" t="s">
        <v>704</v>
      </c>
    </row>
    <row r="402" spans="8:9" x14ac:dyDescent="0.25">
      <c r="H402" s="80">
        <v>7630</v>
      </c>
      <c r="I402" s="45" t="s">
        <v>705</v>
      </c>
    </row>
    <row r="403" spans="8:9" x14ac:dyDescent="0.25">
      <c r="H403" s="77">
        <v>764</v>
      </c>
      <c r="I403" s="78" t="s">
        <v>715</v>
      </c>
    </row>
    <row r="404" spans="8:9" x14ac:dyDescent="0.25">
      <c r="H404" s="80">
        <v>766</v>
      </c>
      <c r="I404" s="45" t="s">
        <v>706</v>
      </c>
    </row>
    <row r="405" spans="8:9" x14ac:dyDescent="0.25">
      <c r="H405" s="77">
        <v>767</v>
      </c>
      <c r="I405" s="79" t="s">
        <v>707</v>
      </c>
    </row>
    <row r="406" spans="8:9" x14ac:dyDescent="0.25">
      <c r="H406" s="80">
        <v>768</v>
      </c>
      <c r="I406" s="45" t="s">
        <v>708</v>
      </c>
    </row>
    <row r="407" spans="8:9" x14ac:dyDescent="0.25">
      <c r="H407" s="77">
        <v>769</v>
      </c>
      <c r="I407" s="79" t="s">
        <v>709</v>
      </c>
    </row>
    <row r="408" spans="8:9" x14ac:dyDescent="0.25">
      <c r="H408" s="80">
        <v>770</v>
      </c>
      <c r="I408" s="45" t="s">
        <v>710</v>
      </c>
    </row>
    <row r="409" spans="8:9" x14ac:dyDescent="0.25">
      <c r="H409" s="77">
        <v>771</v>
      </c>
      <c r="I409" s="79" t="s">
        <v>711</v>
      </c>
    </row>
    <row r="410" spans="8:9" x14ac:dyDescent="0.25">
      <c r="H410" s="80">
        <v>772</v>
      </c>
      <c r="I410" s="45" t="s">
        <v>712</v>
      </c>
    </row>
    <row r="411" spans="8:9" x14ac:dyDescent="0.25">
      <c r="H411" s="77">
        <v>773</v>
      </c>
      <c r="I411" s="79" t="s">
        <v>713</v>
      </c>
    </row>
    <row r="412" spans="8:9" x14ac:dyDescent="0.25">
      <c r="H412" s="80">
        <v>774</v>
      </c>
      <c r="I412" s="45" t="s">
        <v>714</v>
      </c>
    </row>
    <row r="413" spans="8:9" x14ac:dyDescent="0.25">
      <c r="H413" s="77">
        <v>775</v>
      </c>
      <c r="I413" s="79" t="s">
        <v>716</v>
      </c>
    </row>
    <row r="414" spans="8:9" x14ac:dyDescent="0.25">
      <c r="H414" s="80">
        <v>778</v>
      </c>
      <c r="I414" s="45" t="s">
        <v>717</v>
      </c>
    </row>
    <row r="415" spans="8:9" x14ac:dyDescent="0.25">
      <c r="H415" s="77">
        <v>790</v>
      </c>
      <c r="I415" s="79" t="s">
        <v>718</v>
      </c>
    </row>
    <row r="416" spans="8:9" x14ac:dyDescent="0.25">
      <c r="H416" s="80">
        <v>791</v>
      </c>
      <c r="I416" s="45" t="s">
        <v>719</v>
      </c>
    </row>
    <row r="417" spans="8:9" x14ac:dyDescent="0.25">
      <c r="H417" s="77">
        <v>792</v>
      </c>
      <c r="I417" s="79" t="s">
        <v>720</v>
      </c>
    </row>
    <row r="418" spans="8:9" x14ac:dyDescent="0.25">
      <c r="H418" s="80">
        <v>793</v>
      </c>
      <c r="I418" s="45" t="s">
        <v>721</v>
      </c>
    </row>
    <row r="419" spans="8:9" x14ac:dyDescent="0.25">
      <c r="H419" s="77">
        <v>794</v>
      </c>
      <c r="I419" s="79" t="s">
        <v>722</v>
      </c>
    </row>
    <row r="420" spans="8:9" x14ac:dyDescent="0.25">
      <c r="H420" s="80">
        <v>7950</v>
      </c>
      <c r="I420" s="45" t="s">
        <v>723</v>
      </c>
    </row>
    <row r="421" spans="8:9" x14ac:dyDescent="0.25">
      <c r="H421" s="77">
        <v>796</v>
      </c>
      <c r="I421" s="79" t="s">
        <v>724</v>
      </c>
    </row>
    <row r="422" spans="8:9" x14ac:dyDescent="0.25">
      <c r="H422" s="80">
        <v>797</v>
      </c>
      <c r="I422" s="45" t="s">
        <v>725</v>
      </c>
    </row>
    <row r="423" spans="8:9" x14ac:dyDescent="0.25">
      <c r="H423" s="77">
        <v>798</v>
      </c>
      <c r="I423" s="79" t="s">
        <v>726</v>
      </c>
    </row>
    <row r="424" spans="8:9" x14ac:dyDescent="0.25">
      <c r="H424" s="80">
        <v>799</v>
      </c>
      <c r="I424" s="45" t="s">
        <v>727</v>
      </c>
    </row>
    <row r="425" spans="8:9" x14ac:dyDescent="0.25">
      <c r="H425" s="77">
        <v>800</v>
      </c>
      <c r="I425" s="79" t="s">
        <v>728</v>
      </c>
    </row>
    <row r="426" spans="8:9" x14ac:dyDescent="0.25">
      <c r="H426" s="80">
        <v>802</v>
      </c>
      <c r="I426" s="45" t="s">
        <v>729</v>
      </c>
    </row>
    <row r="427" spans="8:9" x14ac:dyDescent="0.25">
      <c r="H427" s="77">
        <v>810</v>
      </c>
      <c r="I427" s="79" t="s">
        <v>730</v>
      </c>
    </row>
    <row r="428" spans="8:9" x14ac:dyDescent="0.25">
      <c r="H428" s="80">
        <v>811</v>
      </c>
      <c r="I428" s="45" t="s">
        <v>731</v>
      </c>
    </row>
    <row r="429" spans="8:9" x14ac:dyDescent="0.25">
      <c r="H429" s="77">
        <v>812</v>
      </c>
      <c r="I429" s="79" t="s">
        <v>732</v>
      </c>
    </row>
    <row r="430" spans="8:9" x14ac:dyDescent="0.25">
      <c r="H430" s="80">
        <v>813</v>
      </c>
      <c r="I430" s="45" t="s">
        <v>733</v>
      </c>
    </row>
    <row r="431" spans="8:9" x14ac:dyDescent="0.25">
      <c r="H431" s="77">
        <v>820</v>
      </c>
      <c r="I431" s="79" t="s">
        <v>734</v>
      </c>
    </row>
    <row r="432" spans="8:9" x14ac:dyDescent="0.25">
      <c r="H432" s="80">
        <v>821</v>
      </c>
      <c r="I432" s="45" t="s">
        <v>735</v>
      </c>
    </row>
    <row r="433" spans="8:9" x14ac:dyDescent="0.25">
      <c r="H433" s="77">
        <v>8300</v>
      </c>
      <c r="I433" s="79" t="s">
        <v>736</v>
      </c>
    </row>
    <row r="434" spans="8:9" x14ac:dyDescent="0.25">
      <c r="H434" s="80">
        <v>8301</v>
      </c>
      <c r="I434" s="45" t="s">
        <v>737</v>
      </c>
    </row>
    <row r="435" spans="8:9" x14ac:dyDescent="0.25">
      <c r="H435" s="77">
        <v>833</v>
      </c>
      <c r="I435" s="79" t="s">
        <v>636</v>
      </c>
    </row>
    <row r="436" spans="8:9" x14ac:dyDescent="0.25">
      <c r="H436" s="80">
        <v>834</v>
      </c>
      <c r="I436" s="45" t="s">
        <v>738</v>
      </c>
    </row>
    <row r="437" spans="8:9" x14ac:dyDescent="0.25">
      <c r="H437" s="77">
        <v>835</v>
      </c>
      <c r="I437" s="79" t="s">
        <v>739</v>
      </c>
    </row>
    <row r="438" spans="8:9" x14ac:dyDescent="0.25">
      <c r="H438" s="80">
        <v>836</v>
      </c>
      <c r="I438" s="45" t="s">
        <v>740</v>
      </c>
    </row>
    <row r="439" spans="8:9" x14ac:dyDescent="0.25">
      <c r="H439" s="77">
        <v>837</v>
      </c>
      <c r="I439" s="79" t="s">
        <v>741</v>
      </c>
    </row>
    <row r="440" spans="8:9" x14ac:dyDescent="0.25">
      <c r="H440" s="80">
        <v>838</v>
      </c>
      <c r="I440" s="45" t="s">
        <v>638</v>
      </c>
    </row>
    <row r="441" spans="8:9" x14ac:dyDescent="0.25">
      <c r="H441" s="77">
        <v>840</v>
      </c>
      <c r="I441" s="79" t="s">
        <v>742</v>
      </c>
    </row>
    <row r="442" spans="8:9" x14ac:dyDescent="0.25">
      <c r="H442" s="80">
        <v>841</v>
      </c>
      <c r="I442" s="45" t="s">
        <v>743</v>
      </c>
    </row>
    <row r="443" spans="8:9" x14ac:dyDescent="0.25">
      <c r="H443" s="77">
        <v>842</v>
      </c>
      <c r="I443" s="79" t="s">
        <v>744</v>
      </c>
    </row>
    <row r="444" spans="8:9" x14ac:dyDescent="0.25">
      <c r="H444" s="80">
        <v>850</v>
      </c>
      <c r="I444" s="45" t="s">
        <v>745</v>
      </c>
    </row>
    <row r="445" spans="8:9" x14ac:dyDescent="0.25">
      <c r="H445" s="77">
        <v>851</v>
      </c>
      <c r="I445" s="79" t="s">
        <v>746</v>
      </c>
    </row>
    <row r="446" spans="8:9" x14ac:dyDescent="0.25">
      <c r="H446" s="80">
        <v>860</v>
      </c>
      <c r="I446" s="45" t="s">
        <v>747</v>
      </c>
    </row>
    <row r="447" spans="8:9" x14ac:dyDescent="0.25">
      <c r="H447" s="77">
        <v>862</v>
      </c>
      <c r="I447" s="79" t="s">
        <v>748</v>
      </c>
    </row>
    <row r="448" spans="8:9" x14ac:dyDescent="0.25">
      <c r="H448" s="80">
        <v>891</v>
      </c>
      <c r="I448" s="45" t="s">
        <v>749</v>
      </c>
    </row>
    <row r="449" spans="8:9" x14ac:dyDescent="0.25">
      <c r="H449" s="77">
        <v>892</v>
      </c>
      <c r="I449" s="79" t="s">
        <v>750</v>
      </c>
    </row>
    <row r="450" spans="8:9" x14ac:dyDescent="0.25">
      <c r="H450" s="80">
        <v>900</v>
      </c>
      <c r="I450" s="45" t="s">
        <v>751</v>
      </c>
    </row>
    <row r="451" spans="8:9" x14ac:dyDescent="0.25">
      <c r="H451" s="77">
        <v>902</v>
      </c>
      <c r="I451" s="79" t="s">
        <v>752</v>
      </c>
    </row>
    <row r="452" spans="8:9" x14ac:dyDescent="0.25">
      <c r="H452" s="80">
        <v>910</v>
      </c>
      <c r="I452" s="45" t="s">
        <v>753</v>
      </c>
    </row>
    <row r="453" spans="8:9" x14ac:dyDescent="0.25">
      <c r="H453" s="77">
        <v>911</v>
      </c>
      <c r="I453" s="79" t="s">
        <v>754</v>
      </c>
    </row>
    <row r="454" spans="8:9" x14ac:dyDescent="0.25">
      <c r="H454" s="80">
        <v>912</v>
      </c>
      <c r="I454" s="45" t="s">
        <v>755</v>
      </c>
    </row>
    <row r="455" spans="8:9" x14ac:dyDescent="0.25">
      <c r="H455" s="77">
        <v>913</v>
      </c>
      <c r="I455" s="79" t="s">
        <v>756</v>
      </c>
    </row>
    <row r="456" spans="8:9" x14ac:dyDescent="0.25">
      <c r="H456" s="80">
        <v>920</v>
      </c>
      <c r="I456" s="45" t="s">
        <v>757</v>
      </c>
    </row>
    <row r="457" spans="8:9" x14ac:dyDescent="0.25">
      <c r="H457" s="77">
        <v>921</v>
      </c>
      <c r="I457" s="79" t="s">
        <v>758</v>
      </c>
    </row>
    <row r="458" spans="8:9" x14ac:dyDescent="0.25">
      <c r="H458" s="80">
        <v>940</v>
      </c>
      <c r="I458" s="45" t="s">
        <v>759</v>
      </c>
    </row>
    <row r="459" spans="8:9" x14ac:dyDescent="0.25">
      <c r="H459" s="77">
        <v>941</v>
      </c>
      <c r="I459" s="79" t="s">
        <v>760</v>
      </c>
    </row>
    <row r="460" spans="8:9" x14ac:dyDescent="0.25">
      <c r="H460" s="80">
        <v>942</v>
      </c>
      <c r="I460" s="45" t="s">
        <v>761</v>
      </c>
    </row>
    <row r="461" spans="8:9" x14ac:dyDescent="0.25">
      <c r="H461" s="77">
        <v>950</v>
      </c>
      <c r="I461" s="79" t="s">
        <v>762</v>
      </c>
    </row>
    <row r="462" spans="8:9" x14ac:dyDescent="0.25">
      <c r="H462" s="80">
        <v>951</v>
      </c>
      <c r="I462" s="45" t="s">
        <v>763</v>
      </c>
    </row>
    <row r="463" spans="8:9" x14ac:dyDescent="0.25">
      <c r="H463" s="77">
        <v>960</v>
      </c>
      <c r="I463" s="79" t="s">
        <v>764</v>
      </c>
    </row>
    <row r="464" spans="8:9" x14ac:dyDescent="0.25">
      <c r="H464" s="80">
        <v>962</v>
      </c>
      <c r="I464" s="45" t="s">
        <v>765</v>
      </c>
    </row>
    <row r="465" spans="8:9" x14ac:dyDescent="0.25">
      <c r="H465" s="77">
        <v>991</v>
      </c>
      <c r="I465" s="79" t="s">
        <v>766</v>
      </c>
    </row>
    <row r="466" spans="8:9" x14ac:dyDescent="0.25">
      <c r="H466" s="80">
        <v>992</v>
      </c>
      <c r="I466" s="45" t="s">
        <v>767</v>
      </c>
    </row>
    <row r="467" spans="8:9" x14ac:dyDescent="0.25">
      <c r="H467" s="77">
        <v>993</v>
      </c>
      <c r="I467" s="79" t="s">
        <v>768</v>
      </c>
    </row>
    <row r="468" spans="8:9" x14ac:dyDescent="0.25">
      <c r="H468" s="80">
        <v>994</v>
      </c>
      <c r="I468" s="45" t="s">
        <v>769</v>
      </c>
    </row>
  </sheetData>
  <sheetProtection algorithmName="SHA-512" hashValue="Ze8ZaShIpnJjF2C6MoaD+1LkxYhvVCnN5xIogPStwLndodUfvxQlLqe4ZEQ2t5Ccrxpr3/hTIGkPUrDqn5Kh0w==" saltValue="CAErSMan9S/ppDawvA5d2Q==" spinCount="100000" sheet="1" formatColumns="0"/>
  <dataValidations count="1">
    <dataValidation type="list" allowBlank="1" showInputMessage="1" showErrorMessage="1" sqref="B6">
      <formula1>Plan1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PGC!$A$3:$A$470</xm:f>
          </x14:formula1>
          <xm:sqref>B7:B50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69"/>
  <sheetViews>
    <sheetView topLeftCell="B47" workbookViewId="0">
      <selection activeCell="B6" sqref="B6"/>
    </sheetView>
  </sheetViews>
  <sheetFormatPr baseColWidth="10" defaultColWidth="0" defaultRowHeight="15" customHeight="1" x14ac:dyDescent="0.25"/>
  <cols>
    <col min="1" max="1" width="11.42578125" style="14" customWidth="1"/>
    <col min="2" max="2" width="74" style="14" customWidth="1"/>
    <col min="3" max="3" width="15.140625" style="18" customWidth="1"/>
    <col min="4" max="16384" width="11.42578125" style="14" hidden="1"/>
  </cols>
  <sheetData>
    <row r="1" spans="2:3" ht="15" customHeight="1" x14ac:dyDescent="0.25">
      <c r="B1" s="53">
        <f>Journal!C4</f>
        <v>0</v>
      </c>
    </row>
    <row r="2" spans="2:3" ht="15" customHeight="1" x14ac:dyDescent="0.25">
      <c r="B2" s="51" t="s">
        <v>219</v>
      </c>
    </row>
    <row r="3" spans="2:3" ht="15" customHeight="1" x14ac:dyDescent="0.25">
      <c r="B3" s="62" t="s">
        <v>166</v>
      </c>
      <c r="C3" s="30">
        <f>Journal!D3</f>
        <v>44196</v>
      </c>
    </row>
    <row r="4" spans="2:3" ht="15" customHeight="1" x14ac:dyDescent="0.25">
      <c r="B4" s="63"/>
      <c r="C4" s="21"/>
    </row>
    <row r="5" spans="2:3" ht="15" customHeight="1" x14ac:dyDescent="0.25">
      <c r="B5" s="64" t="s">
        <v>167</v>
      </c>
      <c r="C5" s="22"/>
    </row>
    <row r="6" spans="2:3" ht="15" customHeight="1" x14ac:dyDescent="0.25">
      <c r="B6" s="65"/>
      <c r="C6" s="24"/>
    </row>
    <row r="7" spans="2:3" ht="15" customHeight="1" x14ac:dyDescent="0.25">
      <c r="B7" s="66" t="s">
        <v>168</v>
      </c>
      <c r="C7" s="24">
        <f>C8+C9</f>
        <v>0</v>
      </c>
    </row>
    <row r="8" spans="2:3" ht="15" customHeight="1" x14ac:dyDescent="0.25">
      <c r="B8" s="67" t="s">
        <v>169</v>
      </c>
      <c r="C8" s="21">
        <v>0</v>
      </c>
    </row>
    <row r="9" spans="2:3" ht="15" customHeight="1" x14ac:dyDescent="0.25">
      <c r="B9" s="67" t="s">
        <v>170</v>
      </c>
      <c r="C9" s="21"/>
    </row>
    <row r="10" spans="2:3" ht="15" customHeight="1" x14ac:dyDescent="0.25">
      <c r="B10" s="66" t="s">
        <v>171</v>
      </c>
      <c r="C10" s="24"/>
    </row>
    <row r="11" spans="2:3" ht="15" customHeight="1" x14ac:dyDescent="0.25">
      <c r="B11" s="66" t="s">
        <v>172</v>
      </c>
      <c r="C11" s="24"/>
    </row>
    <row r="12" spans="2:3" ht="15" customHeight="1" x14ac:dyDescent="0.25">
      <c r="B12" s="66" t="s">
        <v>173</v>
      </c>
      <c r="C12" s="24">
        <f>SUM(C13:C16)</f>
        <v>0</v>
      </c>
    </row>
    <row r="13" spans="2:3" ht="15" customHeight="1" x14ac:dyDescent="0.25">
      <c r="B13" s="67" t="s">
        <v>174</v>
      </c>
      <c r="C13" s="21">
        <v>0</v>
      </c>
    </row>
    <row r="14" spans="2:3" ht="15" customHeight="1" x14ac:dyDescent="0.25">
      <c r="B14" s="67" t="s">
        <v>175</v>
      </c>
      <c r="C14" s="21"/>
    </row>
    <row r="15" spans="2:3" ht="15" customHeight="1" x14ac:dyDescent="0.25">
      <c r="B15" s="67" t="s">
        <v>176</v>
      </c>
      <c r="C15" s="21"/>
    </row>
    <row r="16" spans="2:3" ht="15" customHeight="1" x14ac:dyDescent="0.25">
      <c r="B16" s="67" t="s">
        <v>177</v>
      </c>
      <c r="C16" s="21"/>
    </row>
    <row r="17" spans="2:3" ht="15" customHeight="1" x14ac:dyDescent="0.25">
      <c r="B17" s="66" t="s">
        <v>178</v>
      </c>
      <c r="C17" s="24">
        <f>SUM(C18:C19)</f>
        <v>0</v>
      </c>
    </row>
    <row r="18" spans="2:3" ht="15" customHeight="1" x14ac:dyDescent="0.25">
      <c r="B18" s="67" t="s">
        <v>179</v>
      </c>
      <c r="C18" s="21"/>
    </row>
    <row r="19" spans="2:3" ht="15" customHeight="1" x14ac:dyDescent="0.25">
      <c r="B19" s="67" t="s">
        <v>180</v>
      </c>
      <c r="C19" s="21"/>
    </row>
    <row r="20" spans="2:3" ht="15" customHeight="1" x14ac:dyDescent="0.25">
      <c r="B20" s="66" t="s">
        <v>181</v>
      </c>
      <c r="C20" s="24">
        <f>SUM(C21:C23)</f>
        <v>0</v>
      </c>
    </row>
    <row r="21" spans="2:3" ht="15" customHeight="1" x14ac:dyDescent="0.25">
      <c r="B21" s="67" t="s">
        <v>182</v>
      </c>
      <c r="C21" s="21"/>
    </row>
    <row r="22" spans="2:3" ht="15" customHeight="1" x14ac:dyDescent="0.25">
      <c r="B22" s="67" t="s">
        <v>183</v>
      </c>
      <c r="C22" s="21"/>
    </row>
    <row r="23" spans="2:3" ht="15" customHeight="1" x14ac:dyDescent="0.25">
      <c r="B23" s="67" t="s">
        <v>184</v>
      </c>
      <c r="C23" s="21"/>
    </row>
    <row r="24" spans="2:3" ht="15" customHeight="1" x14ac:dyDescent="0.25">
      <c r="B24" s="66" t="s">
        <v>185</v>
      </c>
      <c r="C24" s="24">
        <f>SUM(C25:C28)</f>
        <v>0</v>
      </c>
    </row>
    <row r="25" spans="2:3" ht="15" customHeight="1" x14ac:dyDescent="0.25">
      <c r="B25" s="67" t="s">
        <v>186</v>
      </c>
      <c r="C25" s="21">
        <v>0</v>
      </c>
    </row>
    <row r="26" spans="2:3" ht="15" customHeight="1" x14ac:dyDescent="0.25">
      <c r="B26" s="67" t="s">
        <v>187</v>
      </c>
      <c r="C26" s="21"/>
    </row>
    <row r="27" spans="2:3" ht="15" customHeight="1" x14ac:dyDescent="0.25">
      <c r="B27" s="67" t="s">
        <v>188</v>
      </c>
      <c r="C27" s="21"/>
    </row>
    <row r="28" spans="2:3" ht="15" customHeight="1" x14ac:dyDescent="0.25">
      <c r="B28" s="67" t="s">
        <v>189</v>
      </c>
      <c r="C28" s="21"/>
    </row>
    <row r="29" spans="2:3" ht="15" customHeight="1" x14ac:dyDescent="0.25">
      <c r="B29" s="66" t="s">
        <v>190</v>
      </c>
      <c r="C29" s="24">
        <v>0</v>
      </c>
    </row>
    <row r="30" spans="2:3" ht="15" customHeight="1" x14ac:dyDescent="0.25">
      <c r="B30" s="66" t="s">
        <v>191</v>
      </c>
      <c r="C30" s="24"/>
    </row>
    <row r="31" spans="2:3" ht="15" customHeight="1" x14ac:dyDescent="0.25">
      <c r="B31" s="66" t="s">
        <v>192</v>
      </c>
      <c r="C31" s="24"/>
    </row>
    <row r="32" spans="2:3" ht="15" customHeight="1" x14ac:dyDescent="0.25">
      <c r="B32" s="66" t="s">
        <v>193</v>
      </c>
      <c r="C32" s="24">
        <f>C33+C34</f>
        <v>0</v>
      </c>
    </row>
    <row r="33" spans="2:3" ht="15" customHeight="1" x14ac:dyDescent="0.25">
      <c r="B33" s="67" t="s">
        <v>194</v>
      </c>
      <c r="C33" s="21">
        <v>0</v>
      </c>
    </row>
    <row r="34" spans="2:3" ht="15" customHeight="1" x14ac:dyDescent="0.25">
      <c r="B34" s="67" t="s">
        <v>195</v>
      </c>
      <c r="C34" s="21"/>
    </row>
    <row r="35" spans="2:3" ht="15" customHeight="1" x14ac:dyDescent="0.25">
      <c r="B35" s="66" t="s">
        <v>196</v>
      </c>
      <c r="C35" s="24">
        <f>C36+C37</f>
        <v>0</v>
      </c>
    </row>
    <row r="36" spans="2:3" ht="15" customHeight="1" x14ac:dyDescent="0.25">
      <c r="B36" s="67" t="s">
        <v>197</v>
      </c>
      <c r="C36" s="21">
        <v>0</v>
      </c>
    </row>
    <row r="37" spans="2:3" ht="15" customHeight="1" x14ac:dyDescent="0.25">
      <c r="B37" s="67" t="s">
        <v>198</v>
      </c>
      <c r="C37" s="21"/>
    </row>
    <row r="38" spans="2:3" ht="15" customHeight="1" x14ac:dyDescent="0.25">
      <c r="B38" s="65"/>
      <c r="C38" s="24"/>
    </row>
    <row r="39" spans="2:3" ht="15" customHeight="1" x14ac:dyDescent="0.25">
      <c r="B39" s="68" t="s">
        <v>199</v>
      </c>
      <c r="C39" s="28">
        <f>C7+C10+C11+C12+C17+C20+C24+C29+C30+C31+C32+C35</f>
        <v>0</v>
      </c>
    </row>
    <row r="40" spans="2:3" ht="15" customHeight="1" x14ac:dyDescent="0.25">
      <c r="B40" s="65"/>
      <c r="C40" s="29"/>
    </row>
    <row r="41" spans="2:3" ht="15" customHeight="1" x14ac:dyDescent="0.25">
      <c r="B41" s="66" t="s">
        <v>200</v>
      </c>
      <c r="C41" s="29">
        <f>C42+C43</f>
        <v>0</v>
      </c>
    </row>
    <row r="42" spans="2:3" ht="15" customHeight="1" x14ac:dyDescent="0.25">
      <c r="B42" s="67" t="s">
        <v>201</v>
      </c>
      <c r="C42" s="21"/>
    </row>
    <row r="43" spans="2:3" ht="15" customHeight="1" x14ac:dyDescent="0.25">
      <c r="B43" s="67" t="s">
        <v>202</v>
      </c>
      <c r="C43" s="21">
        <v>0</v>
      </c>
    </row>
    <row r="44" spans="2:3" ht="15" customHeight="1" x14ac:dyDescent="0.25">
      <c r="B44" s="66" t="s">
        <v>203</v>
      </c>
      <c r="C44" s="29">
        <f>C45+C46+C47</f>
        <v>-5.6843418860808015E-14</v>
      </c>
    </row>
    <row r="45" spans="2:3" ht="15" customHeight="1" x14ac:dyDescent="0.25">
      <c r="B45" s="67" t="s">
        <v>204</v>
      </c>
      <c r="C45" s="21">
        <v>-5.6843418860808015E-14</v>
      </c>
    </row>
    <row r="46" spans="2:3" ht="15" customHeight="1" x14ac:dyDescent="0.25">
      <c r="B46" s="67" t="s">
        <v>205</v>
      </c>
      <c r="C46" s="21"/>
    </row>
    <row r="47" spans="2:3" ht="15" customHeight="1" x14ac:dyDescent="0.25">
      <c r="B47" s="67" t="s">
        <v>206</v>
      </c>
      <c r="C47" s="21"/>
    </row>
    <row r="48" spans="2:3" ht="15" customHeight="1" x14ac:dyDescent="0.25">
      <c r="B48" s="66" t="s">
        <v>207</v>
      </c>
      <c r="C48" s="29">
        <f>C49+C50</f>
        <v>0</v>
      </c>
    </row>
    <row r="49" spans="2:3" ht="15" customHeight="1" x14ac:dyDescent="0.25">
      <c r="B49" s="67" t="s">
        <v>208</v>
      </c>
      <c r="C49" s="21">
        <v>0</v>
      </c>
    </row>
    <row r="50" spans="2:3" ht="15" customHeight="1" x14ac:dyDescent="0.25">
      <c r="B50" s="67" t="s">
        <v>209</v>
      </c>
      <c r="C50" s="21"/>
    </row>
    <row r="51" spans="2:3" ht="15" customHeight="1" x14ac:dyDescent="0.25">
      <c r="B51" s="66" t="s">
        <v>210</v>
      </c>
      <c r="C51" s="21"/>
    </row>
    <row r="52" spans="2:3" ht="15" customHeight="1" x14ac:dyDescent="0.25">
      <c r="B52" s="66" t="s">
        <v>211</v>
      </c>
      <c r="C52" s="24">
        <f>C53+C54</f>
        <v>0</v>
      </c>
    </row>
    <row r="53" spans="2:3" ht="15" customHeight="1" x14ac:dyDescent="0.25">
      <c r="B53" s="67" t="s">
        <v>194</v>
      </c>
      <c r="C53" s="21"/>
    </row>
    <row r="54" spans="2:3" ht="15" customHeight="1" x14ac:dyDescent="0.25">
      <c r="B54" s="67" t="s">
        <v>195</v>
      </c>
      <c r="C54" s="21"/>
    </row>
    <row r="55" spans="2:3" ht="15" customHeight="1" x14ac:dyDescent="0.25">
      <c r="B55" s="67"/>
      <c r="C55" s="21"/>
    </row>
    <row r="56" spans="2:3" ht="15" customHeight="1" x14ac:dyDescent="0.25">
      <c r="B56" s="68" t="s">
        <v>212</v>
      </c>
      <c r="C56" s="28">
        <f>C41+C44+C48+C51+C52</f>
        <v>-5.6843418860808015E-14</v>
      </c>
    </row>
    <row r="57" spans="2:3" ht="15" customHeight="1" x14ac:dyDescent="0.25">
      <c r="B57" s="67"/>
      <c r="C57" s="21"/>
    </row>
    <row r="58" spans="2:3" ht="15" customHeight="1" x14ac:dyDescent="0.25">
      <c r="B58" s="68" t="s">
        <v>213</v>
      </c>
      <c r="C58" s="28">
        <f>C39+C56</f>
        <v>-5.6843418860808015E-14</v>
      </c>
    </row>
    <row r="59" spans="2:3" ht="15" customHeight="1" x14ac:dyDescent="0.25">
      <c r="B59" s="67"/>
      <c r="C59" s="21"/>
    </row>
    <row r="60" spans="2:3" ht="15" customHeight="1" x14ac:dyDescent="0.25">
      <c r="B60" s="66" t="s">
        <v>214</v>
      </c>
      <c r="C60" s="24"/>
    </row>
    <row r="61" spans="2:3" ht="15" customHeight="1" x14ac:dyDescent="0.25">
      <c r="B61" s="65"/>
      <c r="C61" s="24"/>
    </row>
    <row r="62" spans="2:3" ht="15" customHeight="1" x14ac:dyDescent="0.25">
      <c r="B62" s="68" t="s">
        <v>215</v>
      </c>
      <c r="C62" s="28">
        <f>C58+C60</f>
        <v>-5.6843418860808015E-14</v>
      </c>
    </row>
    <row r="63" spans="2:3" ht="15" customHeight="1" x14ac:dyDescent="0.25">
      <c r="B63" s="65"/>
      <c r="C63" s="24"/>
    </row>
    <row r="64" spans="2:3" ht="15" customHeight="1" x14ac:dyDescent="0.25">
      <c r="B64" s="65"/>
      <c r="C64" s="24"/>
    </row>
    <row r="65" spans="2:3" ht="15" customHeight="1" x14ac:dyDescent="0.25">
      <c r="B65" s="69" t="s">
        <v>216</v>
      </c>
      <c r="C65" s="22">
        <f>C67</f>
        <v>0</v>
      </c>
    </row>
    <row r="66" spans="2:3" ht="15" customHeight="1" x14ac:dyDescent="0.25">
      <c r="B66" s="65"/>
      <c r="C66" s="24"/>
    </row>
    <row r="67" spans="2:3" ht="15" customHeight="1" x14ac:dyDescent="0.25">
      <c r="B67" s="66" t="s">
        <v>217</v>
      </c>
      <c r="C67" s="24"/>
    </row>
    <row r="68" spans="2:3" ht="15" customHeight="1" x14ac:dyDescent="0.25">
      <c r="B68" s="65"/>
      <c r="C68" s="24"/>
    </row>
    <row r="69" spans="2:3" ht="15" customHeight="1" x14ac:dyDescent="0.25">
      <c r="B69" s="68" t="s">
        <v>218</v>
      </c>
      <c r="C69" s="28">
        <f>C62+C65</f>
        <v>-5.6843418860808015E-14</v>
      </c>
    </row>
  </sheetData>
  <sheetProtection algorithmName="SHA-512" hashValue="NeSg6GD2a37Izz3cL2a/PGPGAkyMrCcTmXY8GyTxJRuQhGErjrn1kt208bp7sPpaL1kTWiuH/CIwN0EfaimAAw==" saltValue="V26SSANswT0Fym8T8ZT1HA==" spinCount="100000" sheet="1" objects="1" scenarios="1"/>
  <conditionalFormatting sqref="C56 C58 C62 C69 C39">
    <cfRule type="cellIs" dxfId="7" priority="3" stopIfTrue="1" operator="lessThan">
      <formula>0</formula>
    </cfRule>
    <cfRule type="cellIs" dxfId="6" priority="4" stopIfTrue="1" operator="greaterThan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107"/>
  <sheetViews>
    <sheetView topLeftCell="B1" workbookViewId="0">
      <selection activeCell="B2" sqref="B2"/>
    </sheetView>
  </sheetViews>
  <sheetFormatPr baseColWidth="10" defaultColWidth="0" defaultRowHeight="15" x14ac:dyDescent="0.25"/>
  <cols>
    <col min="1" max="1" width="11.42578125" style="14" customWidth="1"/>
    <col min="2" max="2" width="64.7109375" style="14" customWidth="1"/>
    <col min="3" max="3" width="19.5703125" style="18" customWidth="1"/>
    <col min="4" max="6" width="0" style="14" hidden="1" customWidth="1"/>
    <col min="7" max="16384" width="11.42578125" style="14" hidden="1"/>
  </cols>
  <sheetData>
    <row r="1" spans="2:3" x14ac:dyDescent="0.25">
      <c r="B1" s="53">
        <f>Journal!C4</f>
        <v>0</v>
      </c>
    </row>
    <row r="2" spans="2:3" x14ac:dyDescent="0.25">
      <c r="B2" s="51" t="s">
        <v>219</v>
      </c>
    </row>
    <row r="3" spans="2:3" ht="15.75" x14ac:dyDescent="0.25">
      <c r="B3" s="62" t="s">
        <v>220</v>
      </c>
      <c r="C3" s="30">
        <f>Journal!D3</f>
        <v>44196</v>
      </c>
    </row>
    <row r="4" spans="2:3" x14ac:dyDescent="0.25">
      <c r="B4" s="70"/>
      <c r="C4" s="31"/>
    </row>
    <row r="5" spans="2:3" ht="15.75" x14ac:dyDescent="0.25">
      <c r="B5" s="71" t="s">
        <v>221</v>
      </c>
      <c r="C5" s="32">
        <f>C7+C14+C18+C19+C20+C25</f>
        <v>0</v>
      </c>
    </row>
    <row r="6" spans="2:3" x14ac:dyDescent="0.25">
      <c r="B6" s="70"/>
      <c r="C6" s="31"/>
    </row>
    <row r="7" spans="2:3" x14ac:dyDescent="0.25">
      <c r="B7" s="72" t="s">
        <v>222</v>
      </c>
      <c r="C7" s="33">
        <f>SUM(C8:C13)</f>
        <v>0</v>
      </c>
    </row>
    <row r="8" spans="2:3" x14ac:dyDescent="0.25">
      <c r="B8" s="73" t="s">
        <v>223</v>
      </c>
      <c r="C8" s="34"/>
    </row>
    <row r="9" spans="2:3" x14ac:dyDescent="0.25">
      <c r="B9" s="73" t="s">
        <v>224</v>
      </c>
      <c r="C9" s="34"/>
    </row>
    <row r="10" spans="2:3" x14ac:dyDescent="0.25">
      <c r="B10" s="73" t="s">
        <v>225</v>
      </c>
      <c r="C10" s="34"/>
    </row>
    <row r="11" spans="2:3" x14ac:dyDescent="0.25">
      <c r="B11" s="73" t="s">
        <v>226</v>
      </c>
      <c r="C11" s="34"/>
    </row>
    <row r="12" spans="2:3" x14ac:dyDescent="0.25">
      <c r="B12" s="73" t="s">
        <v>227</v>
      </c>
      <c r="C12" s="34"/>
    </row>
    <row r="13" spans="2:3" x14ac:dyDescent="0.25">
      <c r="B13" s="73" t="s">
        <v>228</v>
      </c>
      <c r="C13" s="34"/>
    </row>
    <row r="14" spans="2:3" x14ac:dyDescent="0.25">
      <c r="B14" s="72" t="s">
        <v>229</v>
      </c>
      <c r="C14" s="33">
        <f>SUM(C15:C17)</f>
        <v>0</v>
      </c>
    </row>
    <row r="15" spans="2:3" x14ac:dyDescent="0.25">
      <c r="B15" s="73" t="s">
        <v>230</v>
      </c>
      <c r="C15" s="34">
        <v>0</v>
      </c>
    </row>
    <row r="16" spans="2:3" x14ac:dyDescent="0.25">
      <c r="B16" s="73" t="s">
        <v>231</v>
      </c>
      <c r="C16" s="34">
        <v>0</v>
      </c>
    </row>
    <row r="17" spans="2:3" x14ac:dyDescent="0.25">
      <c r="B17" s="73" t="s">
        <v>232</v>
      </c>
      <c r="C17" s="34"/>
    </row>
    <row r="18" spans="2:3" x14ac:dyDescent="0.25">
      <c r="B18" s="72" t="s">
        <v>233</v>
      </c>
      <c r="C18" s="33"/>
    </row>
    <row r="19" spans="2:3" x14ac:dyDescent="0.25">
      <c r="B19" s="72" t="s">
        <v>234</v>
      </c>
      <c r="C19" s="33"/>
    </row>
    <row r="20" spans="2:3" x14ac:dyDescent="0.25">
      <c r="B20" s="72" t="s">
        <v>235</v>
      </c>
      <c r="C20" s="33">
        <f>SUM(C21:C24)</f>
        <v>0</v>
      </c>
    </row>
    <row r="21" spans="2:3" x14ac:dyDescent="0.25">
      <c r="B21" s="73" t="s">
        <v>236</v>
      </c>
      <c r="C21" s="34">
        <v>0</v>
      </c>
    </row>
    <row r="22" spans="2:3" x14ac:dyDescent="0.25">
      <c r="B22" s="73" t="s">
        <v>237</v>
      </c>
      <c r="C22" s="33"/>
    </row>
    <row r="23" spans="2:3" x14ac:dyDescent="0.25">
      <c r="B23" s="73" t="s">
        <v>238</v>
      </c>
      <c r="C23" s="33">
        <v>0</v>
      </c>
    </row>
    <row r="24" spans="2:3" x14ac:dyDescent="0.25">
      <c r="B24" s="73" t="s">
        <v>239</v>
      </c>
      <c r="C24" s="33"/>
    </row>
    <row r="25" spans="2:3" x14ac:dyDescent="0.25">
      <c r="B25" s="72" t="s">
        <v>240</v>
      </c>
      <c r="C25" s="33"/>
    </row>
    <row r="26" spans="2:3" x14ac:dyDescent="0.25">
      <c r="B26" s="70"/>
      <c r="C26" s="31"/>
    </row>
    <row r="27" spans="2:3" ht="15.75" x14ac:dyDescent="0.25">
      <c r="B27" s="71" t="s">
        <v>241</v>
      </c>
      <c r="C27" s="32">
        <f>SUM(C29,C30,C31,C39,C40,C39,C45,C46)</f>
        <v>0</v>
      </c>
    </row>
    <row r="28" spans="2:3" x14ac:dyDescent="0.25">
      <c r="B28" s="70"/>
      <c r="C28" s="31"/>
    </row>
    <row r="29" spans="2:3" x14ac:dyDescent="0.25">
      <c r="B29" s="72" t="s">
        <v>242</v>
      </c>
      <c r="C29" s="33"/>
    </row>
    <row r="30" spans="2:3" x14ac:dyDescent="0.25">
      <c r="B30" s="72" t="s">
        <v>243</v>
      </c>
      <c r="C30" s="33">
        <v>0</v>
      </c>
    </row>
    <row r="31" spans="2:3" x14ac:dyDescent="0.25">
      <c r="B31" s="72" t="s">
        <v>244</v>
      </c>
      <c r="C31" s="33">
        <f>SUM(C32:C38)</f>
        <v>0</v>
      </c>
    </row>
    <row r="32" spans="2:3" x14ac:dyDescent="0.25">
      <c r="B32" s="73" t="s">
        <v>245</v>
      </c>
      <c r="C32" s="34">
        <v>0</v>
      </c>
    </row>
    <row r="33" spans="2:3" x14ac:dyDescent="0.25">
      <c r="B33" s="73" t="s">
        <v>246</v>
      </c>
      <c r="C33" s="31"/>
    </row>
    <row r="34" spans="2:3" x14ac:dyDescent="0.25">
      <c r="B34" s="73" t="s">
        <v>247</v>
      </c>
      <c r="C34" s="31"/>
    </row>
    <row r="35" spans="2:3" x14ac:dyDescent="0.25">
      <c r="B35" s="73" t="s">
        <v>248</v>
      </c>
      <c r="C35" s="31"/>
    </row>
    <row r="36" spans="2:3" x14ac:dyDescent="0.25">
      <c r="B36" s="73" t="s">
        <v>249</v>
      </c>
      <c r="C36" s="31"/>
    </row>
    <row r="37" spans="2:3" x14ac:dyDescent="0.25">
      <c r="B37" s="73" t="s">
        <v>250</v>
      </c>
      <c r="C37" s="31"/>
    </row>
    <row r="38" spans="2:3" x14ac:dyDescent="0.25">
      <c r="B38" s="73" t="s">
        <v>251</v>
      </c>
      <c r="C38" s="31"/>
    </row>
    <row r="39" spans="2:3" x14ac:dyDescent="0.25">
      <c r="B39" s="72" t="s">
        <v>252</v>
      </c>
      <c r="C39" s="33"/>
    </row>
    <row r="40" spans="2:3" x14ac:dyDescent="0.25">
      <c r="B40" s="72" t="s">
        <v>253</v>
      </c>
      <c r="C40" s="33">
        <f>SUM(C41:C44)</f>
        <v>0</v>
      </c>
    </row>
    <row r="41" spans="2:3" x14ac:dyDescent="0.25">
      <c r="B41" s="73" t="s">
        <v>254</v>
      </c>
      <c r="C41" s="33">
        <v>0</v>
      </c>
    </row>
    <row r="42" spans="2:3" x14ac:dyDescent="0.25">
      <c r="B42" s="73" t="s">
        <v>255</v>
      </c>
      <c r="C42" s="34"/>
    </row>
    <row r="43" spans="2:3" x14ac:dyDescent="0.25">
      <c r="B43" s="73" t="s">
        <v>256</v>
      </c>
      <c r="C43" s="33"/>
    </row>
    <row r="44" spans="2:3" x14ac:dyDescent="0.25">
      <c r="B44" s="73" t="s">
        <v>257</v>
      </c>
      <c r="C44" s="33"/>
    </row>
    <row r="45" spans="2:3" x14ac:dyDescent="0.25">
      <c r="B45" s="72" t="s">
        <v>258</v>
      </c>
      <c r="C45" s="33"/>
    </row>
    <row r="46" spans="2:3" x14ac:dyDescent="0.25">
      <c r="B46" s="72" t="s">
        <v>259</v>
      </c>
      <c r="C46" s="33">
        <v>0</v>
      </c>
    </row>
    <row r="47" spans="2:3" x14ac:dyDescent="0.25">
      <c r="B47" s="70"/>
      <c r="C47" s="31"/>
    </row>
    <row r="48" spans="2:3" ht="15.75" x14ac:dyDescent="0.25">
      <c r="B48" s="62" t="s">
        <v>260</v>
      </c>
      <c r="C48" s="35">
        <f>SUM(C5,C27)</f>
        <v>0</v>
      </c>
    </row>
    <row r="49" spans="2:6" x14ac:dyDescent="0.25">
      <c r="B49" s="74"/>
    </row>
    <row r="50" spans="2:6" x14ac:dyDescent="0.25">
      <c r="B50" s="51" t="s">
        <v>219</v>
      </c>
    </row>
    <row r="51" spans="2:6" ht="15.75" x14ac:dyDescent="0.25">
      <c r="B51" s="62" t="s">
        <v>261</v>
      </c>
      <c r="C51" s="36"/>
    </row>
    <row r="52" spans="2:6" x14ac:dyDescent="0.25">
      <c r="B52" s="70"/>
      <c r="C52" s="31"/>
      <c r="D52" s="18"/>
    </row>
    <row r="53" spans="2:6" ht="15.75" x14ac:dyDescent="0.25">
      <c r="B53" s="71" t="s">
        <v>262</v>
      </c>
      <c r="C53" s="32">
        <f>SUM(C55,C67,C69)</f>
        <v>-5.6843418860808015E-14</v>
      </c>
    </row>
    <row r="54" spans="2:6" x14ac:dyDescent="0.25">
      <c r="B54" s="75"/>
      <c r="C54" s="33"/>
    </row>
    <row r="55" spans="2:6" x14ac:dyDescent="0.25">
      <c r="B55" s="75" t="s">
        <v>263</v>
      </c>
      <c r="C55" s="33">
        <f>SUM(C57,C58,C59,C60,C61,C62,C63,C64,C65)</f>
        <v>-5.6843418860808015E-14</v>
      </c>
    </row>
    <row r="56" spans="2:6" x14ac:dyDescent="0.25">
      <c r="B56" s="70"/>
      <c r="C56" s="31"/>
    </row>
    <row r="57" spans="2:6" x14ac:dyDescent="0.25">
      <c r="B57" s="72" t="s">
        <v>0</v>
      </c>
      <c r="C57" s="33">
        <v>0</v>
      </c>
    </row>
    <row r="58" spans="2:6" x14ac:dyDescent="0.25">
      <c r="B58" s="72" t="s">
        <v>264</v>
      </c>
      <c r="C58" s="33"/>
    </row>
    <row r="59" spans="2:6" x14ac:dyDescent="0.25">
      <c r="B59" s="72" t="s">
        <v>265</v>
      </c>
      <c r="C59" s="33">
        <v>0</v>
      </c>
    </row>
    <row r="60" spans="2:6" x14ac:dyDescent="0.25">
      <c r="B60" s="72" t="s">
        <v>266</v>
      </c>
      <c r="C60" s="33"/>
    </row>
    <row r="61" spans="2:6" x14ac:dyDescent="0.25">
      <c r="B61" s="72" t="s">
        <v>267</v>
      </c>
      <c r="C61" s="33"/>
    </row>
    <row r="62" spans="2:6" x14ac:dyDescent="0.25">
      <c r="B62" s="72" t="s">
        <v>268</v>
      </c>
      <c r="C62" s="33"/>
    </row>
    <row r="63" spans="2:6" x14ac:dyDescent="0.25">
      <c r="B63" s="66" t="s">
        <v>269</v>
      </c>
      <c r="C63" s="24">
        <f>'Profit and Loss Account'!C69</f>
        <v>-5.6843418860808015E-14</v>
      </c>
      <c r="E63" s="18"/>
      <c r="F63" s="18"/>
    </row>
    <row r="64" spans="2:6" x14ac:dyDescent="0.25">
      <c r="B64" s="72" t="s">
        <v>270</v>
      </c>
      <c r="C64" s="33"/>
    </row>
    <row r="65" spans="2:3" x14ac:dyDescent="0.25">
      <c r="B65" s="72" t="s">
        <v>271</v>
      </c>
      <c r="C65" s="33"/>
    </row>
    <row r="66" spans="2:3" x14ac:dyDescent="0.25">
      <c r="B66" s="76"/>
      <c r="C66" s="37"/>
    </row>
    <row r="67" spans="2:3" x14ac:dyDescent="0.25">
      <c r="B67" s="75" t="s">
        <v>272</v>
      </c>
      <c r="C67" s="33">
        <v>0</v>
      </c>
    </row>
    <row r="68" spans="2:3" x14ac:dyDescent="0.25">
      <c r="B68" s="76"/>
      <c r="C68" s="37"/>
    </row>
    <row r="69" spans="2:3" x14ac:dyDescent="0.25">
      <c r="B69" s="75" t="s">
        <v>273</v>
      </c>
      <c r="C69" s="33"/>
    </row>
    <row r="70" spans="2:3" x14ac:dyDescent="0.25">
      <c r="B70" s="76"/>
      <c r="C70" s="37"/>
    </row>
    <row r="71" spans="2:3" ht="15.75" x14ac:dyDescent="0.25">
      <c r="B71" s="71" t="s">
        <v>274</v>
      </c>
      <c r="C71" s="32">
        <f>SUM(C73,C78,C83,C84,C85)</f>
        <v>0</v>
      </c>
    </row>
    <row r="72" spans="2:3" x14ac:dyDescent="0.25">
      <c r="B72" s="76"/>
      <c r="C72" s="37"/>
    </row>
    <row r="73" spans="2:3" x14ac:dyDescent="0.25">
      <c r="B73" s="72" t="s">
        <v>275</v>
      </c>
      <c r="C73" s="33">
        <f>SUM(C74:C77)</f>
        <v>0</v>
      </c>
    </row>
    <row r="74" spans="2:3" x14ac:dyDescent="0.25">
      <c r="B74" s="73" t="s">
        <v>276</v>
      </c>
      <c r="C74" s="34"/>
    </row>
    <row r="75" spans="2:3" x14ac:dyDescent="0.25">
      <c r="B75" s="73" t="s">
        <v>277</v>
      </c>
      <c r="C75" s="34"/>
    </row>
    <row r="76" spans="2:3" x14ac:dyDescent="0.25">
      <c r="B76" s="73" t="s">
        <v>278</v>
      </c>
      <c r="C76" s="34"/>
    </row>
    <row r="77" spans="2:3" x14ac:dyDescent="0.25">
      <c r="B77" s="73" t="s">
        <v>279</v>
      </c>
      <c r="C77" s="34"/>
    </row>
    <row r="78" spans="2:3" x14ac:dyDescent="0.25">
      <c r="B78" s="72" t="s">
        <v>280</v>
      </c>
      <c r="C78" s="33">
        <f>SUM(C79:C82)</f>
        <v>0</v>
      </c>
    </row>
    <row r="79" spans="2:3" x14ac:dyDescent="0.25">
      <c r="B79" s="73" t="s">
        <v>281</v>
      </c>
      <c r="C79" s="34"/>
    </row>
    <row r="80" spans="2:3" x14ac:dyDescent="0.25">
      <c r="B80" s="73" t="s">
        <v>282</v>
      </c>
      <c r="C80" s="34">
        <v>0</v>
      </c>
    </row>
    <row r="81" spans="2:3" x14ac:dyDescent="0.25">
      <c r="B81" s="73" t="s">
        <v>283</v>
      </c>
      <c r="C81" s="34">
        <v>0</v>
      </c>
    </row>
    <row r="82" spans="2:3" x14ac:dyDescent="0.25">
      <c r="B82" s="73" t="s">
        <v>284</v>
      </c>
      <c r="C82" s="34">
        <v>0</v>
      </c>
    </row>
    <row r="83" spans="2:3" x14ac:dyDescent="0.25">
      <c r="B83" s="72" t="s">
        <v>285</v>
      </c>
      <c r="C83" s="33"/>
    </row>
    <row r="84" spans="2:3" x14ac:dyDescent="0.25">
      <c r="B84" s="72" t="s">
        <v>286</v>
      </c>
      <c r="C84" s="33"/>
    </row>
    <row r="85" spans="2:3" x14ac:dyDescent="0.25">
      <c r="B85" s="72" t="s">
        <v>287</v>
      </c>
      <c r="C85" s="33"/>
    </row>
    <row r="86" spans="2:3" x14ac:dyDescent="0.25">
      <c r="B86" s="73"/>
      <c r="C86" s="31"/>
    </row>
    <row r="87" spans="2:3" ht="15.75" x14ac:dyDescent="0.25">
      <c r="B87" s="71" t="s">
        <v>288</v>
      </c>
      <c r="C87" s="32">
        <f>SUM(C89,C90,C91,C96,C97,C105)</f>
        <v>0</v>
      </c>
    </row>
    <row r="88" spans="2:3" x14ac:dyDescent="0.25">
      <c r="B88" s="76"/>
      <c r="C88" s="37"/>
    </row>
    <row r="89" spans="2:3" x14ac:dyDescent="0.25">
      <c r="B89" s="72" t="s">
        <v>289</v>
      </c>
      <c r="C89" s="33"/>
    </row>
    <row r="90" spans="2:3" x14ac:dyDescent="0.25">
      <c r="B90" s="72" t="s">
        <v>290</v>
      </c>
      <c r="C90" s="33"/>
    </row>
    <row r="91" spans="2:3" x14ac:dyDescent="0.25">
      <c r="B91" s="72" t="s">
        <v>291</v>
      </c>
      <c r="C91" s="33">
        <f>SUM(C92:C95)</f>
        <v>0</v>
      </c>
    </row>
    <row r="92" spans="2:3" x14ac:dyDescent="0.25">
      <c r="B92" s="73" t="s">
        <v>292</v>
      </c>
      <c r="C92" s="34"/>
    </row>
    <row r="93" spans="2:3" x14ac:dyDescent="0.25">
      <c r="B93" s="73" t="s">
        <v>293</v>
      </c>
      <c r="C93" s="34"/>
    </row>
    <row r="94" spans="2:3" x14ac:dyDescent="0.25">
      <c r="B94" s="73" t="s">
        <v>294</v>
      </c>
      <c r="C94" s="34">
        <v>0</v>
      </c>
    </row>
    <row r="95" spans="2:3" x14ac:dyDescent="0.25">
      <c r="B95" s="73" t="s">
        <v>295</v>
      </c>
      <c r="C95" s="34">
        <v>0</v>
      </c>
    </row>
    <row r="96" spans="2:3" x14ac:dyDescent="0.25">
      <c r="B96" s="72" t="s">
        <v>296</v>
      </c>
      <c r="C96" s="33"/>
    </row>
    <row r="97" spans="2:3" x14ac:dyDescent="0.25">
      <c r="B97" s="72" t="s">
        <v>297</v>
      </c>
      <c r="C97" s="33">
        <f>SUM(C98:C104)</f>
        <v>0</v>
      </c>
    </row>
    <row r="98" spans="2:3" x14ac:dyDescent="0.25">
      <c r="B98" s="73" t="s">
        <v>298</v>
      </c>
      <c r="C98" s="34">
        <v>0</v>
      </c>
    </row>
    <row r="99" spans="2:3" x14ac:dyDescent="0.25">
      <c r="B99" s="73" t="s">
        <v>299</v>
      </c>
      <c r="C99" s="34"/>
    </row>
    <row r="100" spans="2:3" x14ac:dyDescent="0.25">
      <c r="B100" s="73" t="s">
        <v>300</v>
      </c>
      <c r="C100" s="34"/>
    </row>
    <row r="101" spans="2:3" x14ac:dyDescent="0.25">
      <c r="B101" s="73" t="s">
        <v>301</v>
      </c>
      <c r="C101" s="34"/>
    </row>
    <row r="102" spans="2:3" x14ac:dyDescent="0.25">
      <c r="B102" s="73" t="s">
        <v>302</v>
      </c>
      <c r="C102" s="34"/>
    </row>
    <row r="103" spans="2:3" x14ac:dyDescent="0.25">
      <c r="B103" s="73" t="s">
        <v>250</v>
      </c>
      <c r="C103" s="34"/>
    </row>
    <row r="104" spans="2:3" x14ac:dyDescent="0.25">
      <c r="B104" s="73" t="s">
        <v>303</v>
      </c>
      <c r="C104" s="34"/>
    </row>
    <row r="105" spans="2:3" x14ac:dyDescent="0.25">
      <c r="B105" s="72" t="s">
        <v>304</v>
      </c>
      <c r="C105" s="33"/>
    </row>
    <row r="106" spans="2:3" x14ac:dyDescent="0.25">
      <c r="B106" s="70"/>
      <c r="C106" s="31"/>
    </row>
    <row r="107" spans="2:3" ht="15.75" x14ac:dyDescent="0.25">
      <c r="B107" s="62" t="s">
        <v>305</v>
      </c>
      <c r="C107" s="35">
        <f>SUM(C53,C71,C87)</f>
        <v>-5.6843418860808015E-14</v>
      </c>
    </row>
  </sheetData>
  <sheetProtection algorithmName="SHA-512" hashValue="iEeC4okNXVTFTTaHM4Pu3EwcUbKm/7K/J0ghcYxSFpMhm6txeQFwjZworVmcPw5mtN/venZYPP9VUmy5kPen9g==" saltValue="tbZfRlQAtj0HUQS3g5U3Ww==" spinCount="100000" sheet="1" objects="1" scenarios="1"/>
  <pageMargins left="0.7" right="0.7" top="0.75" bottom="0.75" header="0.3" footer="0.3"/>
  <pageSetup paperSize="9" orientation="portrait" verticalDpi="3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C33"/>
  <sheetViews>
    <sheetView workbookViewId="0">
      <selection sqref="A1:XFD1048576"/>
    </sheetView>
  </sheetViews>
  <sheetFormatPr baseColWidth="10" defaultRowHeight="15" x14ac:dyDescent="0.25"/>
  <cols>
    <col min="1" max="1" width="11.42578125" style="14"/>
    <col min="2" max="2" width="65.85546875" style="14" customWidth="1"/>
    <col min="3" max="3" width="13.140625" style="14" customWidth="1"/>
    <col min="4" max="16384" width="11.42578125" style="14"/>
  </cols>
  <sheetData>
    <row r="3" spans="2:3" ht="18" x14ac:dyDescent="0.25">
      <c r="B3" s="38" t="s">
        <v>4</v>
      </c>
      <c r="C3" s="39"/>
    </row>
    <row r="4" spans="2:3" x14ac:dyDescent="0.25">
      <c r="B4" s="40"/>
      <c r="C4" s="39"/>
    </row>
    <row r="5" spans="2:3" x14ac:dyDescent="0.25">
      <c r="B5" s="40"/>
      <c r="C5" s="39"/>
    </row>
    <row r="6" spans="2:3" ht="15.75" x14ac:dyDescent="0.25">
      <c r="B6" s="19" t="s">
        <v>5</v>
      </c>
      <c r="C6" s="41">
        <f>Journal!D3</f>
        <v>44196</v>
      </c>
    </row>
    <row r="7" spans="2:3" x14ac:dyDescent="0.25">
      <c r="B7" s="20"/>
      <c r="C7" s="21"/>
    </row>
    <row r="8" spans="2:3" x14ac:dyDescent="0.25">
      <c r="B8" s="23"/>
      <c r="C8" s="24"/>
    </row>
    <row r="9" spans="2:3" x14ac:dyDescent="0.25">
      <c r="B9" s="27" t="s">
        <v>6</v>
      </c>
      <c r="C9" s="28"/>
    </row>
    <row r="10" spans="2:3" x14ac:dyDescent="0.25">
      <c r="B10" s="23"/>
      <c r="C10" s="24"/>
    </row>
    <row r="11" spans="2:3" x14ac:dyDescent="0.25">
      <c r="B11" s="42" t="s">
        <v>7</v>
      </c>
      <c r="C11" s="24"/>
    </row>
    <row r="12" spans="2:3" x14ac:dyDescent="0.25">
      <c r="B12" s="23"/>
      <c r="C12" s="24"/>
    </row>
    <row r="13" spans="2:3" x14ac:dyDescent="0.25">
      <c r="B13" s="25" t="s">
        <v>8</v>
      </c>
      <c r="C13" s="24">
        <v>0</v>
      </c>
    </row>
    <row r="14" spans="2:3" x14ac:dyDescent="0.25">
      <c r="B14" s="43" t="s">
        <v>9</v>
      </c>
      <c r="C14" s="44"/>
    </row>
    <row r="15" spans="2:3" x14ac:dyDescent="0.25">
      <c r="B15" s="43" t="s">
        <v>10</v>
      </c>
      <c r="C15" s="44"/>
    </row>
    <row r="16" spans="2:3" x14ac:dyDescent="0.25">
      <c r="B16" s="25" t="s">
        <v>11</v>
      </c>
      <c r="C16" s="24"/>
    </row>
    <row r="17" spans="2:3" x14ac:dyDescent="0.25">
      <c r="B17" s="25" t="s">
        <v>12</v>
      </c>
      <c r="C17" s="24"/>
    </row>
    <row r="18" spans="2:3" x14ac:dyDescent="0.25">
      <c r="B18" s="25" t="s">
        <v>13</v>
      </c>
      <c r="C18" s="24"/>
    </row>
    <row r="19" spans="2:3" x14ac:dyDescent="0.25">
      <c r="B19" s="25" t="s">
        <v>14</v>
      </c>
      <c r="C19" s="24"/>
    </row>
    <row r="20" spans="2:3" x14ac:dyDescent="0.25">
      <c r="B20" s="26"/>
      <c r="C20" s="21"/>
    </row>
    <row r="21" spans="2:3" x14ac:dyDescent="0.25">
      <c r="B21" s="27" t="s">
        <v>15</v>
      </c>
      <c r="C21" s="28">
        <v>0</v>
      </c>
    </row>
    <row r="22" spans="2:3" x14ac:dyDescent="0.25">
      <c r="B22" s="26"/>
      <c r="C22" s="21"/>
    </row>
    <row r="23" spans="2:3" x14ac:dyDescent="0.25">
      <c r="B23" s="42" t="s">
        <v>16</v>
      </c>
      <c r="C23" s="24"/>
    </row>
    <row r="24" spans="2:3" x14ac:dyDescent="0.25">
      <c r="B24" s="23"/>
      <c r="C24" s="24"/>
    </row>
    <row r="25" spans="2:3" x14ac:dyDescent="0.25">
      <c r="B25" s="25" t="s">
        <v>17</v>
      </c>
      <c r="C25" s="24">
        <v>0</v>
      </c>
    </row>
    <row r="26" spans="2:3" x14ac:dyDescent="0.25">
      <c r="B26" s="43" t="s">
        <v>9</v>
      </c>
      <c r="C26" s="44"/>
    </row>
    <row r="27" spans="2:3" x14ac:dyDescent="0.25">
      <c r="B27" s="43" t="s">
        <v>10</v>
      </c>
      <c r="C27" s="44"/>
    </row>
    <row r="28" spans="2:3" x14ac:dyDescent="0.25">
      <c r="B28" s="25" t="s">
        <v>18</v>
      </c>
      <c r="C28" s="24"/>
    </row>
    <row r="29" spans="2:3" x14ac:dyDescent="0.25">
      <c r="B29" s="25" t="s">
        <v>19</v>
      </c>
      <c r="C29" s="24"/>
    </row>
    <row r="30" spans="2:3" x14ac:dyDescent="0.25">
      <c r="B30" s="25" t="s">
        <v>20</v>
      </c>
      <c r="C30" s="24"/>
    </row>
    <row r="31" spans="2:3" x14ac:dyDescent="0.25">
      <c r="B31" s="23"/>
      <c r="C31" s="24"/>
    </row>
    <row r="32" spans="2:3" x14ac:dyDescent="0.25">
      <c r="B32" s="27" t="s">
        <v>21</v>
      </c>
      <c r="C32" s="28">
        <v>0</v>
      </c>
    </row>
    <row r="33" spans="2:3" x14ac:dyDescent="0.25">
      <c r="B33" s="27" t="s">
        <v>22</v>
      </c>
      <c r="C33" s="28">
        <v>0</v>
      </c>
    </row>
  </sheetData>
  <sheetProtection password="C419" sheet="1" objects="1" scenarios="1" selectLockedCells="1" selectUnlockedCells="1"/>
  <conditionalFormatting sqref="C9 C21 C32:C33">
    <cfRule type="cellIs" dxfId="5" priority="1" stopIfTrue="1" operator="lessThan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8" sqref="A8"/>
    </sheetView>
  </sheetViews>
  <sheetFormatPr baseColWidth="10" defaultColWidth="0" defaultRowHeight="15" zeroHeight="1" x14ac:dyDescent="0.25"/>
  <cols>
    <col min="1" max="1" width="47" bestFit="1" customWidth="1"/>
    <col min="2" max="2" width="5.140625" bestFit="1" customWidth="1"/>
    <col min="3" max="3" width="6.7109375" bestFit="1" customWidth="1"/>
    <col min="4" max="4" width="43.85546875" bestFit="1" customWidth="1"/>
    <col min="5" max="5" width="5.140625" bestFit="1" customWidth="1"/>
    <col min="6" max="6" width="6.7109375" bestFit="1" customWidth="1"/>
    <col min="7" max="7" width="0" hidden="1" customWidth="1"/>
    <col min="8" max="16384" width="11.42578125" hidden="1"/>
  </cols>
  <sheetData>
    <row r="1" spans="1:6" ht="15.75" x14ac:dyDescent="0.25">
      <c r="A1" s="89"/>
    </row>
    <row r="2" spans="1:6" ht="15.75" x14ac:dyDescent="0.25">
      <c r="A2" s="89" t="s">
        <v>770</v>
      </c>
    </row>
    <row r="3" spans="1:6" ht="15.75" thickBot="1" x14ac:dyDescent="0.3"/>
    <row r="4" spans="1:6" ht="15.75" thickBot="1" x14ac:dyDescent="0.3">
      <c r="B4" s="103" t="s">
        <v>771</v>
      </c>
      <c r="C4" s="104" t="s">
        <v>772</v>
      </c>
      <c r="E4" s="103" t="s">
        <v>771</v>
      </c>
      <c r="F4" s="104" t="s">
        <v>772</v>
      </c>
    </row>
    <row r="5" spans="1:6" ht="15.75" thickBot="1" x14ac:dyDescent="0.3">
      <c r="A5" s="90" t="s">
        <v>220</v>
      </c>
      <c r="B5" s="105"/>
      <c r="C5" s="105"/>
      <c r="D5" s="91" t="s">
        <v>261</v>
      </c>
      <c r="E5" s="109"/>
      <c r="F5" s="109"/>
    </row>
    <row r="6" spans="1:6" ht="15.75" thickBot="1" x14ac:dyDescent="0.3">
      <c r="A6" s="92" t="s">
        <v>221</v>
      </c>
      <c r="B6" s="114">
        <f>B7+B12+B18+B19+B20+B23</f>
        <v>0</v>
      </c>
      <c r="C6" s="114">
        <f>C7+C12+C18+C19+C20+C23</f>
        <v>0</v>
      </c>
      <c r="D6" s="93" t="s">
        <v>262</v>
      </c>
      <c r="E6" s="114">
        <f>E7</f>
        <v>0</v>
      </c>
      <c r="F6" s="114">
        <f>F7</f>
        <v>0</v>
      </c>
    </row>
    <row r="7" spans="1:6" ht="15.75" thickBot="1" x14ac:dyDescent="0.3">
      <c r="A7" s="94" t="s">
        <v>222</v>
      </c>
      <c r="B7" s="115">
        <f>B8+B9+B10+B11</f>
        <v>0</v>
      </c>
      <c r="C7" s="115">
        <f>C8+C9+C10+C11</f>
        <v>0</v>
      </c>
      <c r="D7" s="95" t="s">
        <v>773</v>
      </c>
      <c r="E7" s="115">
        <f>E8+E9+E10+E11+E12+E13+E14+E15+E16</f>
        <v>0</v>
      </c>
      <c r="F7" s="115">
        <f>F8+F9+F10+F11+F12+F13+F14+F15+F16</f>
        <v>0</v>
      </c>
    </row>
    <row r="8" spans="1:6" ht="15.75" thickBot="1" x14ac:dyDescent="0.3">
      <c r="A8" s="110"/>
      <c r="B8" s="106"/>
      <c r="C8" s="106"/>
      <c r="D8" s="95" t="s">
        <v>0</v>
      </c>
      <c r="E8" s="106"/>
      <c r="F8" s="106"/>
    </row>
    <row r="9" spans="1:6" ht="15.75" thickBot="1" x14ac:dyDescent="0.3">
      <c r="A9" s="110"/>
      <c r="B9" s="106"/>
      <c r="C9" s="106"/>
      <c r="D9" s="95" t="s">
        <v>774</v>
      </c>
      <c r="E9" s="106"/>
      <c r="F9" s="106"/>
    </row>
    <row r="10" spans="1:6" ht="15.75" thickBot="1" x14ac:dyDescent="0.3">
      <c r="A10" s="110"/>
      <c r="B10" s="106"/>
      <c r="C10" s="106"/>
      <c r="D10" s="95" t="s">
        <v>265</v>
      </c>
      <c r="E10" s="106"/>
      <c r="F10" s="106"/>
    </row>
    <row r="11" spans="1:6" ht="15.75" thickBot="1" x14ac:dyDescent="0.3">
      <c r="A11" s="110"/>
      <c r="B11" s="106"/>
      <c r="C11" s="106"/>
      <c r="D11" s="95" t="s">
        <v>775</v>
      </c>
      <c r="E11" s="106"/>
      <c r="F11" s="106"/>
    </row>
    <row r="12" spans="1:6" ht="15.75" thickBot="1" x14ac:dyDescent="0.3">
      <c r="A12" s="94" t="s">
        <v>776</v>
      </c>
      <c r="B12" s="115">
        <f>B13+B14+B15+B16+B17</f>
        <v>0</v>
      </c>
      <c r="C12" s="115">
        <f>C13+C14+C15+C16+C17</f>
        <v>0</v>
      </c>
      <c r="D12" s="95" t="s">
        <v>777</v>
      </c>
      <c r="E12" s="106"/>
      <c r="F12" s="106"/>
    </row>
    <row r="13" spans="1:6" ht="15.75" thickBot="1" x14ac:dyDescent="0.3">
      <c r="A13" s="110"/>
      <c r="B13" s="106"/>
      <c r="C13" s="106"/>
      <c r="D13" s="95" t="s">
        <v>778</v>
      </c>
      <c r="E13" s="106"/>
      <c r="F13" s="106"/>
    </row>
    <row r="14" spans="1:6" ht="15.75" thickBot="1" x14ac:dyDescent="0.3">
      <c r="A14" s="110"/>
      <c r="B14" s="106"/>
      <c r="C14" s="106"/>
      <c r="D14" s="95" t="s">
        <v>779</v>
      </c>
      <c r="E14" s="106"/>
      <c r="F14" s="106"/>
    </row>
    <row r="15" spans="1:6" ht="15.75" thickBot="1" x14ac:dyDescent="0.3">
      <c r="A15" s="110"/>
      <c r="B15" s="106"/>
      <c r="C15" s="106"/>
      <c r="D15" s="95" t="s">
        <v>780</v>
      </c>
      <c r="E15" s="106"/>
      <c r="F15" s="106"/>
    </row>
    <row r="16" spans="1:6" ht="15.75" thickBot="1" x14ac:dyDescent="0.3">
      <c r="A16" s="110"/>
      <c r="B16" s="106"/>
      <c r="C16" s="106"/>
      <c r="D16" s="96" t="s">
        <v>271</v>
      </c>
      <c r="E16" s="108"/>
      <c r="F16" s="108"/>
    </row>
    <row r="17" spans="1:6" ht="15.75" thickBot="1" x14ac:dyDescent="0.3">
      <c r="A17" s="110"/>
      <c r="B17" s="106"/>
      <c r="C17" s="107"/>
      <c r="D17" s="90" t="s">
        <v>274</v>
      </c>
      <c r="E17" s="116">
        <f>E18+E19+E23+E24+E25</f>
        <v>0</v>
      </c>
      <c r="F17" s="116">
        <f>F18+F19+F23+F24+F25</f>
        <v>0</v>
      </c>
    </row>
    <row r="18" spans="1:6" ht="15.75" thickBot="1" x14ac:dyDescent="0.3">
      <c r="A18" s="94" t="s">
        <v>781</v>
      </c>
      <c r="B18" s="106"/>
      <c r="C18" s="106"/>
      <c r="D18" s="95" t="s">
        <v>275</v>
      </c>
      <c r="E18" s="106"/>
      <c r="F18" s="106"/>
    </row>
    <row r="19" spans="1:6" ht="15.75" thickBot="1" x14ac:dyDescent="0.3">
      <c r="A19" s="94" t="s">
        <v>234</v>
      </c>
      <c r="B19" s="106"/>
      <c r="C19" s="106"/>
      <c r="D19" s="95" t="s">
        <v>280</v>
      </c>
      <c r="E19" s="115">
        <f>E20+E21+E22</f>
        <v>0</v>
      </c>
      <c r="F19" s="115">
        <f>F20+F21+F22</f>
        <v>0</v>
      </c>
    </row>
    <row r="20" spans="1:6" ht="15.75" thickBot="1" x14ac:dyDescent="0.3">
      <c r="A20" s="94" t="s">
        <v>782</v>
      </c>
      <c r="B20" s="115">
        <f>B21+B22</f>
        <v>0</v>
      </c>
      <c r="C20" s="115">
        <f>C21+C22</f>
        <v>0</v>
      </c>
      <c r="D20" s="106"/>
      <c r="E20" s="106"/>
      <c r="F20" s="106"/>
    </row>
    <row r="21" spans="1:6" ht="15.75" thickBot="1" x14ac:dyDescent="0.3">
      <c r="A21" s="110"/>
      <c r="B21" s="106"/>
      <c r="C21" s="106"/>
      <c r="D21" s="106"/>
      <c r="E21" s="106"/>
      <c r="F21" s="106"/>
    </row>
    <row r="22" spans="1:6" ht="15.75" thickBot="1" x14ac:dyDescent="0.3">
      <c r="A22" s="110"/>
      <c r="B22" s="106"/>
      <c r="C22" s="106"/>
      <c r="D22" s="106"/>
      <c r="E22" s="106"/>
      <c r="F22" s="106"/>
    </row>
    <row r="23" spans="1:6" ht="15.75" thickBot="1" x14ac:dyDescent="0.3">
      <c r="A23" s="97" t="s">
        <v>783</v>
      </c>
      <c r="B23" s="108"/>
      <c r="C23" s="108"/>
      <c r="D23" s="95" t="s">
        <v>784</v>
      </c>
      <c r="E23" s="106"/>
      <c r="F23" s="106"/>
    </row>
    <row r="24" spans="1:6" ht="15.75" thickBot="1" x14ac:dyDescent="0.3">
      <c r="A24" s="90" t="s">
        <v>241</v>
      </c>
      <c r="B24" s="116">
        <f>B25+B26+B29+B32+B33+B34+B36</f>
        <v>0</v>
      </c>
      <c r="C24" s="116">
        <f>C25+C26+C29+C32+C33+C34+C36</f>
        <v>0</v>
      </c>
      <c r="D24" s="95" t="s">
        <v>286</v>
      </c>
      <c r="E24" s="106"/>
      <c r="F24" s="106"/>
    </row>
    <row r="25" spans="1:6" ht="15.75" thickBot="1" x14ac:dyDescent="0.3">
      <c r="A25" s="94" t="s">
        <v>242</v>
      </c>
      <c r="B25" s="106"/>
      <c r="C25" s="106"/>
      <c r="D25" s="96" t="s">
        <v>287</v>
      </c>
      <c r="E25" s="108"/>
      <c r="F25" s="108"/>
    </row>
    <row r="26" spans="1:6" ht="15.75" thickBot="1" x14ac:dyDescent="0.3">
      <c r="A26" s="94" t="s">
        <v>785</v>
      </c>
      <c r="B26" s="115">
        <f>B27+B28</f>
        <v>0</v>
      </c>
      <c r="C26" s="115">
        <f>C27+C28</f>
        <v>0</v>
      </c>
      <c r="D26" s="90" t="s">
        <v>288</v>
      </c>
      <c r="E26" s="116">
        <f>E27+E28+E29+E32+E33+E36</f>
        <v>0</v>
      </c>
      <c r="F26" s="116">
        <f>F27+F28+F29+F32+F33+F36</f>
        <v>0</v>
      </c>
    </row>
    <row r="27" spans="1:6" ht="15.75" thickBot="1" x14ac:dyDescent="0.3">
      <c r="A27" s="110"/>
      <c r="B27" s="106"/>
      <c r="C27" s="106"/>
      <c r="D27" s="95" t="s">
        <v>786</v>
      </c>
      <c r="E27" s="106"/>
      <c r="F27" s="106"/>
    </row>
    <row r="28" spans="1:6" ht="15.75" thickBot="1" x14ac:dyDescent="0.3">
      <c r="A28" s="110"/>
      <c r="B28" s="106"/>
      <c r="C28" s="106"/>
      <c r="D28" s="95" t="s">
        <v>290</v>
      </c>
      <c r="E28" s="106"/>
      <c r="F28" s="106"/>
    </row>
    <row r="29" spans="1:6" ht="15.75" thickBot="1" x14ac:dyDescent="0.3">
      <c r="A29" s="94" t="s">
        <v>787</v>
      </c>
      <c r="B29" s="115">
        <f>B30+B31</f>
        <v>0</v>
      </c>
      <c r="C29" s="115">
        <f>C30+C31</f>
        <v>0</v>
      </c>
      <c r="D29" s="95" t="s">
        <v>291</v>
      </c>
      <c r="E29" s="115">
        <f>E30+E31</f>
        <v>0</v>
      </c>
      <c r="F29" s="115">
        <f>F30+F31</f>
        <v>0</v>
      </c>
    </row>
    <row r="30" spans="1:6" ht="15.75" thickBot="1" x14ac:dyDescent="0.3">
      <c r="A30" s="110"/>
      <c r="B30" s="106"/>
      <c r="C30" s="106"/>
      <c r="D30" s="106"/>
      <c r="E30" s="106"/>
      <c r="F30" s="106"/>
    </row>
    <row r="31" spans="1:6" ht="15.75" thickBot="1" x14ac:dyDescent="0.3">
      <c r="A31" s="110"/>
      <c r="B31" s="106"/>
      <c r="C31" s="106"/>
      <c r="D31" s="106"/>
      <c r="E31" s="106"/>
      <c r="F31" s="106"/>
    </row>
    <row r="32" spans="1:6" ht="15.75" thickBot="1" x14ac:dyDescent="0.3">
      <c r="A32" s="94" t="s">
        <v>788</v>
      </c>
      <c r="B32" s="106"/>
      <c r="C32" s="106"/>
      <c r="D32" s="95" t="s">
        <v>789</v>
      </c>
      <c r="E32" s="106"/>
      <c r="F32" s="106"/>
    </row>
    <row r="33" spans="1:6" ht="15.75" thickBot="1" x14ac:dyDescent="0.3">
      <c r="A33" s="94" t="s">
        <v>790</v>
      </c>
      <c r="B33" s="106"/>
      <c r="C33" s="106"/>
      <c r="D33" s="95" t="s">
        <v>791</v>
      </c>
      <c r="E33" s="115">
        <f>E34+E35</f>
        <v>0</v>
      </c>
      <c r="F33" s="115">
        <f>F34+F35</f>
        <v>0</v>
      </c>
    </row>
    <row r="34" spans="1:6" ht="15.75" thickBot="1" x14ac:dyDescent="0.3">
      <c r="A34" s="94" t="s">
        <v>258</v>
      </c>
      <c r="B34" s="115">
        <f>B35</f>
        <v>0</v>
      </c>
      <c r="C34" s="115">
        <f>C35</f>
        <v>0</v>
      </c>
      <c r="D34" s="106"/>
      <c r="E34" s="106"/>
      <c r="F34" s="106"/>
    </row>
    <row r="35" spans="1:6" ht="15.75" thickBot="1" x14ac:dyDescent="0.3">
      <c r="A35" s="110"/>
      <c r="B35" s="106"/>
      <c r="C35" s="106"/>
      <c r="D35" s="106"/>
      <c r="E35" s="106"/>
      <c r="F35" s="106"/>
    </row>
    <row r="36" spans="1:6" ht="15.75" thickBot="1" x14ac:dyDescent="0.3">
      <c r="A36" s="94" t="s">
        <v>792</v>
      </c>
      <c r="B36" s="115">
        <f>B37+B38</f>
        <v>0</v>
      </c>
      <c r="C36" s="115">
        <f>C37+C38</f>
        <v>0</v>
      </c>
      <c r="D36" s="95" t="s">
        <v>304</v>
      </c>
      <c r="E36" s="115">
        <f>E37+E38</f>
        <v>0</v>
      </c>
      <c r="F36" s="115">
        <f>F37+F38</f>
        <v>0</v>
      </c>
    </row>
    <row r="37" spans="1:6" ht="15.75" thickBot="1" x14ac:dyDescent="0.3">
      <c r="A37" s="110"/>
      <c r="B37" s="106"/>
      <c r="C37" s="106"/>
      <c r="D37" s="106"/>
      <c r="E37" s="106"/>
      <c r="F37" s="106"/>
    </row>
    <row r="38" spans="1:6" ht="15.75" thickBot="1" x14ac:dyDescent="0.3">
      <c r="A38" s="111"/>
      <c r="B38" s="108"/>
      <c r="C38" s="108"/>
      <c r="D38" s="108"/>
      <c r="E38" s="108"/>
      <c r="F38" s="108"/>
    </row>
    <row r="39" spans="1:6" ht="15.75" thickBot="1" x14ac:dyDescent="0.3">
      <c r="A39" s="90" t="s">
        <v>793</v>
      </c>
      <c r="B39" s="91">
        <f>B6+B24</f>
        <v>0</v>
      </c>
      <c r="C39" s="91">
        <f>C6+C24</f>
        <v>0</v>
      </c>
      <c r="D39" s="91" t="s">
        <v>794</v>
      </c>
      <c r="E39" s="91">
        <f>E6+E17+E26</f>
        <v>0</v>
      </c>
      <c r="F39" s="91">
        <f>F6+F17+F26</f>
        <v>0</v>
      </c>
    </row>
  </sheetData>
  <sheetProtection algorithmName="SHA-512" hashValue="v6OgZk7nOLspKV3vGlVvBbdu/huN+Yr53ggF3QRN5JO/hpCgcAEW2h5BT0fFFcrcKwmDUEltf8Ewqe4GWw41Jg==" saltValue="pHi65defJMF/EahOXT5O+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1" workbookViewId="0">
      <selection activeCell="B34" sqref="B34"/>
    </sheetView>
  </sheetViews>
  <sheetFormatPr baseColWidth="10" defaultColWidth="0" defaultRowHeight="15" zeroHeight="1" x14ac:dyDescent="0.25"/>
  <cols>
    <col min="1" max="1" width="61.7109375" bestFit="1" customWidth="1"/>
    <col min="2" max="2" width="16.42578125" customWidth="1"/>
    <col min="3" max="4" width="0" hidden="1" customWidth="1"/>
    <col min="5" max="5" width="0" style="98" hidden="1" customWidth="1"/>
    <col min="6" max="7" width="0" hidden="1" customWidth="1"/>
    <col min="8" max="16384" width="11.42578125" hidden="1"/>
  </cols>
  <sheetData>
    <row r="1" spans="1:2" ht="15.75" x14ac:dyDescent="0.25">
      <c r="A1" s="89"/>
    </row>
    <row r="2" spans="1:2" ht="15.75" x14ac:dyDescent="0.25">
      <c r="A2" s="89" t="s">
        <v>795</v>
      </c>
    </row>
    <row r="3" spans="1:2" x14ac:dyDescent="0.25"/>
    <row r="4" spans="1:2" x14ac:dyDescent="0.25">
      <c r="B4" s="99" t="s">
        <v>796</v>
      </c>
    </row>
    <row r="5" spans="1:2" x14ac:dyDescent="0.25">
      <c r="B5" s="100"/>
    </row>
    <row r="6" spans="1:2" ht="15.75" x14ac:dyDescent="0.25">
      <c r="A6" s="101" t="s">
        <v>797</v>
      </c>
      <c r="B6" s="101">
        <f>SUM(B7:B9)</f>
        <v>0</v>
      </c>
    </row>
    <row r="7" spans="1:2" x14ac:dyDescent="0.25">
      <c r="A7" s="112"/>
      <c r="B7" s="112"/>
    </row>
    <row r="8" spans="1:2" x14ac:dyDescent="0.25">
      <c r="A8" s="112"/>
      <c r="B8" s="112"/>
    </row>
    <row r="9" spans="1:2" x14ac:dyDescent="0.25">
      <c r="A9" s="112"/>
      <c r="B9" s="112"/>
    </row>
    <row r="10" spans="1:2" ht="15.75" x14ac:dyDescent="0.25">
      <c r="A10" s="101" t="s">
        <v>798</v>
      </c>
      <c r="B10" s="113"/>
    </row>
    <row r="11" spans="1:2" x14ac:dyDescent="0.25">
      <c r="A11" s="112"/>
      <c r="B11" s="112"/>
    </row>
    <row r="12" spans="1:2" ht="15.75" x14ac:dyDescent="0.25">
      <c r="A12" s="101" t="s">
        <v>799</v>
      </c>
      <c r="B12" s="113"/>
    </row>
    <row r="13" spans="1:2" x14ac:dyDescent="0.25">
      <c r="A13" s="112"/>
      <c r="B13" s="112"/>
    </row>
    <row r="14" spans="1:2" ht="15.75" x14ac:dyDescent="0.25">
      <c r="A14" s="101" t="s">
        <v>800</v>
      </c>
      <c r="B14" s="101">
        <f>SUM(B15:B16)</f>
        <v>0</v>
      </c>
    </row>
    <row r="15" spans="1:2" x14ac:dyDescent="0.25">
      <c r="A15" s="112"/>
      <c r="B15" s="112"/>
    </row>
    <row r="16" spans="1:2" x14ac:dyDescent="0.25">
      <c r="A16" s="112"/>
      <c r="B16" s="112"/>
    </row>
    <row r="17" spans="1:2" ht="15.75" x14ac:dyDescent="0.25">
      <c r="A17" s="101" t="s">
        <v>801</v>
      </c>
      <c r="B17" s="101">
        <f>SUM(B18:B19)</f>
        <v>0</v>
      </c>
    </row>
    <row r="18" spans="1:2" x14ac:dyDescent="0.25">
      <c r="A18" s="112"/>
      <c r="B18" s="112"/>
    </row>
    <row r="19" spans="1:2" x14ac:dyDescent="0.25">
      <c r="A19" s="112"/>
      <c r="B19" s="112"/>
    </row>
    <row r="20" spans="1:2" ht="15.75" x14ac:dyDescent="0.25">
      <c r="A20" s="101" t="s">
        <v>802</v>
      </c>
      <c r="B20" s="101">
        <f>SUM(B21:B23)</f>
        <v>0</v>
      </c>
    </row>
    <row r="21" spans="1:2" x14ac:dyDescent="0.25">
      <c r="A21" s="112"/>
      <c r="B21" s="112"/>
    </row>
    <row r="22" spans="1:2" x14ac:dyDescent="0.25">
      <c r="A22" s="112"/>
      <c r="B22" s="112"/>
    </row>
    <row r="23" spans="1:2" x14ac:dyDescent="0.25">
      <c r="A23" s="112"/>
      <c r="B23" s="112"/>
    </row>
    <row r="24" spans="1:2" ht="15.75" x14ac:dyDescent="0.25">
      <c r="A24" s="101" t="s">
        <v>803</v>
      </c>
      <c r="B24" s="101">
        <f>SUM(B25:B26)</f>
        <v>0</v>
      </c>
    </row>
    <row r="25" spans="1:2" x14ac:dyDescent="0.25">
      <c r="A25" s="112"/>
      <c r="B25" s="112"/>
    </row>
    <row r="26" spans="1:2" x14ac:dyDescent="0.25">
      <c r="A26" s="112"/>
      <c r="B26" s="112"/>
    </row>
    <row r="27" spans="1:2" ht="15.75" x14ac:dyDescent="0.25">
      <c r="A27" s="101" t="s">
        <v>804</v>
      </c>
      <c r="B27" s="101">
        <f>B28+B29</f>
        <v>0</v>
      </c>
    </row>
    <row r="28" spans="1:2" x14ac:dyDescent="0.25">
      <c r="A28" s="112"/>
      <c r="B28" s="112"/>
    </row>
    <row r="29" spans="1:2" x14ac:dyDescent="0.25">
      <c r="A29" s="112"/>
      <c r="B29" s="112"/>
    </row>
    <row r="30" spans="1:2" ht="15.75" x14ac:dyDescent="0.25">
      <c r="A30" s="101" t="s">
        <v>805</v>
      </c>
      <c r="B30" s="113"/>
    </row>
    <row r="31" spans="1:2" ht="15.75" x14ac:dyDescent="0.25">
      <c r="A31" s="101" t="s">
        <v>192</v>
      </c>
      <c r="B31" s="113"/>
    </row>
    <row r="32" spans="1:2" ht="15.75" x14ac:dyDescent="0.25">
      <c r="A32" s="101" t="s">
        <v>806</v>
      </c>
      <c r="B32" s="113"/>
    </row>
    <row r="33" spans="1:2" ht="15.75" x14ac:dyDescent="0.25">
      <c r="A33" s="101" t="s">
        <v>807</v>
      </c>
      <c r="B33" s="113"/>
    </row>
    <row r="34" spans="1:2" ht="15.75" x14ac:dyDescent="0.25">
      <c r="A34" s="102" t="s">
        <v>808</v>
      </c>
      <c r="B34" s="102">
        <f>+B33+B32+B31+B30+B27+B24+B20+B17+B14+B12+B10+B6</f>
        <v>0</v>
      </c>
    </row>
    <row r="35" spans="1:2" ht="15.75" x14ac:dyDescent="0.25">
      <c r="A35" s="101" t="s">
        <v>809</v>
      </c>
      <c r="B35" s="113"/>
    </row>
    <row r="36" spans="1:2" x14ac:dyDescent="0.25">
      <c r="A36" s="112"/>
      <c r="B36" s="112"/>
    </row>
    <row r="37" spans="1:2" ht="15.75" x14ac:dyDescent="0.25">
      <c r="A37" s="101" t="s">
        <v>203</v>
      </c>
      <c r="B37" s="113"/>
    </row>
    <row r="38" spans="1:2" x14ac:dyDescent="0.25">
      <c r="A38" s="112"/>
      <c r="B38" s="112"/>
    </row>
    <row r="39" spans="1:2" ht="15.75" x14ac:dyDescent="0.25">
      <c r="A39" s="101" t="s">
        <v>810</v>
      </c>
      <c r="B39" s="113"/>
    </row>
    <row r="40" spans="1:2" ht="15.75" x14ac:dyDescent="0.25">
      <c r="A40" s="101" t="s">
        <v>210</v>
      </c>
      <c r="B40" s="113"/>
    </row>
    <row r="41" spans="1:2" ht="15.75" x14ac:dyDescent="0.25">
      <c r="A41" s="101" t="s">
        <v>811</v>
      </c>
      <c r="B41" s="113"/>
    </row>
    <row r="42" spans="1:2" ht="15.75" x14ac:dyDescent="0.25">
      <c r="A42" s="102" t="s">
        <v>812</v>
      </c>
      <c r="B42" s="102">
        <f>B35+B37+B39+B40+B41</f>
        <v>0</v>
      </c>
    </row>
    <row r="43" spans="1:2" ht="15.75" x14ac:dyDescent="0.25">
      <c r="A43" s="102" t="s">
        <v>813</v>
      </c>
      <c r="B43" s="102">
        <f>+B42+B34</f>
        <v>0</v>
      </c>
    </row>
    <row r="44" spans="1:2" ht="15.75" x14ac:dyDescent="0.25">
      <c r="A44" s="101" t="s">
        <v>814</v>
      </c>
      <c r="B44" s="113"/>
    </row>
    <row r="45" spans="1:2" ht="15.75" x14ac:dyDescent="0.25">
      <c r="A45" s="102" t="s">
        <v>815</v>
      </c>
      <c r="B45" s="102">
        <f>+B43+B44</f>
        <v>0</v>
      </c>
    </row>
  </sheetData>
  <sheetProtection algorithmName="SHA-512" hashValue="6Q/wxofo98zTSQjpTAEaEZDZnuUdxPclFPrtpIRkMJTzWnsMbmgROCW6ssoQ1B9LV6CQSB9M8ohPJWQ8FPGY6w==" saltValue="6F4XGLkI74CvCIsol64Ss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468"/>
  <sheetViews>
    <sheetView workbookViewId="0">
      <selection sqref="A1:B1048576"/>
    </sheetView>
  </sheetViews>
  <sheetFormatPr baseColWidth="10" defaultColWidth="0" defaultRowHeight="15" x14ac:dyDescent="0.25"/>
  <cols>
    <col min="1" max="1" width="11.42578125" customWidth="1"/>
    <col min="2" max="2" width="64.140625" customWidth="1"/>
    <col min="3" max="16384" width="11.42578125" hidden="1"/>
  </cols>
  <sheetData>
    <row r="1" spans="1:2" x14ac:dyDescent="0.25">
      <c r="A1" s="77">
        <v>100</v>
      </c>
      <c r="B1" s="79" t="s">
        <v>306</v>
      </c>
    </row>
    <row r="2" spans="1:2" x14ac:dyDescent="0.25">
      <c r="A2" s="80">
        <v>101</v>
      </c>
      <c r="B2" s="45" t="s">
        <v>307</v>
      </c>
    </row>
    <row r="3" spans="1:2" x14ac:dyDescent="0.25">
      <c r="A3" s="77">
        <v>102</v>
      </c>
      <c r="B3" s="79" t="s">
        <v>1</v>
      </c>
    </row>
    <row r="4" spans="1:2" x14ac:dyDescent="0.25">
      <c r="A4" s="80">
        <v>1030</v>
      </c>
      <c r="B4" s="45" t="s">
        <v>308</v>
      </c>
    </row>
    <row r="5" spans="1:2" x14ac:dyDescent="0.25">
      <c r="A5" s="77">
        <v>108</v>
      </c>
      <c r="B5" s="79" t="s">
        <v>309</v>
      </c>
    </row>
    <row r="6" spans="1:2" x14ac:dyDescent="0.25">
      <c r="A6" s="80">
        <v>109</v>
      </c>
      <c r="B6" s="45" t="s">
        <v>310</v>
      </c>
    </row>
    <row r="7" spans="1:2" x14ac:dyDescent="0.25">
      <c r="A7" s="77">
        <v>110</v>
      </c>
      <c r="B7" s="79" t="s">
        <v>311</v>
      </c>
    </row>
    <row r="8" spans="1:2" x14ac:dyDescent="0.25">
      <c r="A8" s="80">
        <v>1110</v>
      </c>
      <c r="B8" s="45" t="s">
        <v>312</v>
      </c>
    </row>
    <row r="9" spans="1:2" x14ac:dyDescent="0.25">
      <c r="A9" s="77">
        <v>112</v>
      </c>
      <c r="B9" s="79" t="s">
        <v>313</v>
      </c>
    </row>
    <row r="10" spans="1:2" x14ac:dyDescent="0.25">
      <c r="A10" s="80">
        <v>113</v>
      </c>
      <c r="B10" s="45" t="s">
        <v>314</v>
      </c>
    </row>
    <row r="11" spans="1:2" x14ac:dyDescent="0.25">
      <c r="A11" s="77">
        <v>1140</v>
      </c>
      <c r="B11" s="79" t="s">
        <v>315</v>
      </c>
    </row>
    <row r="12" spans="1:2" x14ac:dyDescent="0.25">
      <c r="A12" s="80">
        <v>1141</v>
      </c>
      <c r="B12" s="45" t="s">
        <v>316</v>
      </c>
    </row>
    <row r="13" spans="1:2" x14ac:dyDescent="0.25">
      <c r="A13" s="77">
        <v>1142</v>
      </c>
      <c r="B13" s="79" t="s">
        <v>317</v>
      </c>
    </row>
    <row r="14" spans="1:2" x14ac:dyDescent="0.25">
      <c r="A14" s="80">
        <v>1143</v>
      </c>
      <c r="B14" s="45" t="s">
        <v>318</v>
      </c>
    </row>
    <row r="15" spans="1:2" x14ac:dyDescent="0.25">
      <c r="A15" s="77">
        <v>1144</v>
      </c>
      <c r="B15" s="79" t="s">
        <v>319</v>
      </c>
    </row>
    <row r="16" spans="1:2" x14ac:dyDescent="0.25">
      <c r="A16" s="80">
        <v>115</v>
      </c>
      <c r="B16" s="45" t="s">
        <v>320</v>
      </c>
    </row>
    <row r="17" spans="1:2" x14ac:dyDescent="0.25">
      <c r="A17" s="77">
        <v>118</v>
      </c>
      <c r="B17" s="79" t="s">
        <v>321</v>
      </c>
    </row>
    <row r="18" spans="1:2" x14ac:dyDescent="0.25">
      <c r="A18" s="80">
        <v>119</v>
      </c>
      <c r="B18" s="45" t="s">
        <v>322</v>
      </c>
    </row>
    <row r="19" spans="1:2" x14ac:dyDescent="0.25">
      <c r="A19" s="77">
        <v>120</v>
      </c>
      <c r="B19" s="79" t="s">
        <v>323</v>
      </c>
    </row>
    <row r="20" spans="1:2" x14ac:dyDescent="0.25">
      <c r="A20" s="80">
        <v>121</v>
      </c>
      <c r="B20" s="45" t="s">
        <v>324</v>
      </c>
    </row>
    <row r="21" spans="1:2" x14ac:dyDescent="0.25">
      <c r="A21" s="77">
        <v>129</v>
      </c>
      <c r="B21" s="79" t="s">
        <v>325</v>
      </c>
    </row>
    <row r="22" spans="1:2" x14ac:dyDescent="0.25">
      <c r="A22" s="80">
        <v>130</v>
      </c>
      <c r="B22" s="45" t="s">
        <v>326</v>
      </c>
    </row>
    <row r="23" spans="1:2" x14ac:dyDescent="0.25">
      <c r="A23" s="77">
        <v>131</v>
      </c>
      <c r="B23" s="79" t="s">
        <v>327</v>
      </c>
    </row>
    <row r="24" spans="1:2" x14ac:dyDescent="0.25">
      <c r="A24" s="80">
        <v>132</v>
      </c>
      <c r="B24" s="45" t="s">
        <v>328</v>
      </c>
    </row>
    <row r="25" spans="1:2" x14ac:dyDescent="0.25">
      <c r="A25" s="77">
        <v>133</v>
      </c>
      <c r="B25" s="79" t="s">
        <v>329</v>
      </c>
    </row>
    <row r="26" spans="1:2" x14ac:dyDescent="0.25">
      <c r="A26" s="80">
        <v>1340</v>
      </c>
      <c r="B26" s="45" t="s">
        <v>330</v>
      </c>
    </row>
    <row r="27" spans="1:2" x14ac:dyDescent="0.25">
      <c r="A27" s="77">
        <v>135</v>
      </c>
      <c r="B27" s="79" t="s">
        <v>331</v>
      </c>
    </row>
    <row r="28" spans="1:2" x14ac:dyDescent="0.25">
      <c r="A28" s="80">
        <v>136</v>
      </c>
      <c r="B28" s="45" t="s">
        <v>332</v>
      </c>
    </row>
    <row r="29" spans="1:2" x14ac:dyDescent="0.25">
      <c r="A29" s="77">
        <v>1370</v>
      </c>
      <c r="B29" s="79" t="s">
        <v>333</v>
      </c>
    </row>
    <row r="30" spans="1:2" x14ac:dyDescent="0.25">
      <c r="A30" s="80">
        <v>140</v>
      </c>
      <c r="B30" s="45" t="s">
        <v>334</v>
      </c>
    </row>
    <row r="31" spans="1:2" x14ac:dyDescent="0.25">
      <c r="A31" s="77">
        <v>141</v>
      </c>
      <c r="B31" s="79" t="s">
        <v>335</v>
      </c>
    </row>
    <row r="32" spans="1:2" x14ac:dyDescent="0.25">
      <c r="A32" s="80">
        <v>142</v>
      </c>
      <c r="B32" s="45" t="s">
        <v>336</v>
      </c>
    </row>
    <row r="33" spans="1:2" x14ac:dyDescent="0.25">
      <c r="A33" s="77">
        <v>143</v>
      </c>
      <c r="B33" s="79" t="s">
        <v>337</v>
      </c>
    </row>
    <row r="34" spans="1:2" x14ac:dyDescent="0.25">
      <c r="A34" s="80">
        <v>145</v>
      </c>
      <c r="B34" s="45" t="s">
        <v>338</v>
      </c>
    </row>
    <row r="35" spans="1:2" x14ac:dyDescent="0.25">
      <c r="A35" s="77">
        <v>146</v>
      </c>
      <c r="B35" s="79" t="s">
        <v>339</v>
      </c>
    </row>
    <row r="36" spans="1:2" x14ac:dyDescent="0.25">
      <c r="A36" s="80">
        <v>147</v>
      </c>
      <c r="B36" s="45" t="s">
        <v>340</v>
      </c>
    </row>
    <row r="37" spans="1:2" x14ac:dyDescent="0.25">
      <c r="A37" s="77">
        <v>150</v>
      </c>
      <c r="B37" s="79" t="s">
        <v>341</v>
      </c>
    </row>
    <row r="38" spans="1:2" x14ac:dyDescent="0.25">
      <c r="A38" s="80">
        <v>153</v>
      </c>
      <c r="B38" s="45" t="s">
        <v>342</v>
      </c>
    </row>
    <row r="39" spans="1:2" x14ac:dyDescent="0.25">
      <c r="A39" s="77">
        <v>154</v>
      </c>
      <c r="B39" s="79" t="s">
        <v>343</v>
      </c>
    </row>
    <row r="40" spans="1:2" x14ac:dyDescent="0.25">
      <c r="A40" s="80">
        <v>160</v>
      </c>
      <c r="B40" s="45" t="s">
        <v>344</v>
      </c>
    </row>
    <row r="41" spans="1:2" x14ac:dyDescent="0.25">
      <c r="A41" s="77">
        <v>161</v>
      </c>
      <c r="B41" s="79" t="s">
        <v>345</v>
      </c>
    </row>
    <row r="42" spans="1:2" x14ac:dyDescent="0.25">
      <c r="A42" s="80">
        <v>162</v>
      </c>
      <c r="B42" s="45" t="s">
        <v>346</v>
      </c>
    </row>
    <row r="43" spans="1:2" x14ac:dyDescent="0.25">
      <c r="A43" s="77">
        <v>163</v>
      </c>
      <c r="B43" s="79" t="s">
        <v>347</v>
      </c>
    </row>
    <row r="44" spans="1:2" x14ac:dyDescent="0.25">
      <c r="A44" s="80">
        <v>170</v>
      </c>
      <c r="B44" s="45" t="s">
        <v>348</v>
      </c>
    </row>
    <row r="45" spans="1:2" x14ac:dyDescent="0.25">
      <c r="A45" s="77">
        <v>171</v>
      </c>
      <c r="B45" s="79" t="s">
        <v>349</v>
      </c>
    </row>
    <row r="46" spans="1:2" x14ac:dyDescent="0.25">
      <c r="A46" s="80">
        <v>172</v>
      </c>
      <c r="B46" s="45" t="s">
        <v>350</v>
      </c>
    </row>
    <row r="47" spans="1:2" x14ac:dyDescent="0.25">
      <c r="A47" s="77">
        <v>173</v>
      </c>
      <c r="B47" s="79" t="s">
        <v>351</v>
      </c>
    </row>
    <row r="48" spans="1:2" x14ac:dyDescent="0.25">
      <c r="A48" s="80">
        <v>174</v>
      </c>
      <c r="B48" s="45" t="s">
        <v>352</v>
      </c>
    </row>
    <row r="49" spans="1:2" x14ac:dyDescent="0.25">
      <c r="A49" s="77">
        <v>175</v>
      </c>
      <c r="B49" s="79" t="s">
        <v>353</v>
      </c>
    </row>
    <row r="50" spans="1:2" x14ac:dyDescent="0.25">
      <c r="A50" s="80">
        <v>177</v>
      </c>
      <c r="B50" s="45" t="s">
        <v>354</v>
      </c>
    </row>
    <row r="51" spans="1:2" x14ac:dyDescent="0.25">
      <c r="A51" s="77">
        <v>178</v>
      </c>
      <c r="B51" s="79" t="s">
        <v>355</v>
      </c>
    </row>
    <row r="52" spans="1:2" x14ac:dyDescent="0.25">
      <c r="A52" s="80">
        <v>179</v>
      </c>
      <c r="B52" s="45" t="s">
        <v>356</v>
      </c>
    </row>
    <row r="53" spans="1:2" x14ac:dyDescent="0.25">
      <c r="A53" s="77">
        <v>180</v>
      </c>
      <c r="B53" s="79" t="s">
        <v>357</v>
      </c>
    </row>
    <row r="54" spans="1:2" x14ac:dyDescent="0.25">
      <c r="A54" s="80">
        <v>181</v>
      </c>
      <c r="B54" s="45" t="s">
        <v>358</v>
      </c>
    </row>
    <row r="55" spans="1:2" x14ac:dyDescent="0.25">
      <c r="A55" s="77">
        <v>185</v>
      </c>
      <c r="B55" s="79" t="s">
        <v>359</v>
      </c>
    </row>
    <row r="56" spans="1:2" x14ac:dyDescent="0.25">
      <c r="A56" s="80">
        <v>189</v>
      </c>
      <c r="B56" s="45" t="s">
        <v>360</v>
      </c>
    </row>
    <row r="57" spans="1:2" x14ac:dyDescent="0.25">
      <c r="A57" s="77">
        <v>200</v>
      </c>
      <c r="B57" s="79" t="s">
        <v>361</v>
      </c>
    </row>
    <row r="58" spans="1:2" x14ac:dyDescent="0.25">
      <c r="A58" s="80">
        <v>201</v>
      </c>
      <c r="B58" s="45" t="s">
        <v>362</v>
      </c>
    </row>
    <row r="59" spans="1:2" x14ac:dyDescent="0.25">
      <c r="A59" s="77">
        <v>202</v>
      </c>
      <c r="B59" s="79" t="s">
        <v>363</v>
      </c>
    </row>
    <row r="60" spans="1:2" x14ac:dyDescent="0.25">
      <c r="A60" s="80">
        <v>203</v>
      </c>
      <c r="B60" s="45" t="s">
        <v>364</v>
      </c>
    </row>
    <row r="61" spans="1:2" x14ac:dyDescent="0.25">
      <c r="A61" s="77">
        <v>204</v>
      </c>
      <c r="B61" s="79" t="s">
        <v>365</v>
      </c>
    </row>
    <row r="62" spans="1:2" x14ac:dyDescent="0.25">
      <c r="A62" s="80">
        <v>205</v>
      </c>
      <c r="B62" s="45" t="s">
        <v>366</v>
      </c>
    </row>
    <row r="63" spans="1:2" x14ac:dyDescent="0.25">
      <c r="A63" s="77">
        <v>206</v>
      </c>
      <c r="B63" s="79" t="s">
        <v>367</v>
      </c>
    </row>
    <row r="64" spans="1:2" x14ac:dyDescent="0.25">
      <c r="A64" s="80">
        <v>209</v>
      </c>
      <c r="B64" s="45" t="s">
        <v>368</v>
      </c>
    </row>
    <row r="65" spans="1:2" x14ac:dyDescent="0.25">
      <c r="A65" s="77">
        <v>210</v>
      </c>
      <c r="B65" s="79" t="s">
        <v>369</v>
      </c>
    </row>
    <row r="66" spans="1:2" x14ac:dyDescent="0.25">
      <c r="A66" s="80">
        <v>211</v>
      </c>
      <c r="B66" s="45" t="s">
        <v>370</v>
      </c>
    </row>
    <row r="67" spans="1:2" x14ac:dyDescent="0.25">
      <c r="A67" s="77">
        <v>212</v>
      </c>
      <c r="B67" s="79" t="s">
        <v>371</v>
      </c>
    </row>
    <row r="68" spans="1:2" x14ac:dyDescent="0.25">
      <c r="A68" s="80">
        <v>213</v>
      </c>
      <c r="B68" s="45" t="s">
        <v>372</v>
      </c>
    </row>
    <row r="69" spans="1:2" x14ac:dyDescent="0.25">
      <c r="A69" s="77">
        <v>214</v>
      </c>
      <c r="B69" s="79" t="s">
        <v>373</v>
      </c>
    </row>
    <row r="70" spans="1:2" x14ac:dyDescent="0.25">
      <c r="A70" s="80">
        <v>215</v>
      </c>
      <c r="B70" s="45" t="s">
        <v>374</v>
      </c>
    </row>
    <row r="71" spans="1:2" x14ac:dyDescent="0.25">
      <c r="A71" s="77">
        <v>216</v>
      </c>
      <c r="B71" s="79" t="s">
        <v>375</v>
      </c>
    </row>
    <row r="72" spans="1:2" x14ac:dyDescent="0.25">
      <c r="A72" s="80">
        <v>217</v>
      </c>
      <c r="B72" s="45" t="s">
        <v>376</v>
      </c>
    </row>
    <row r="73" spans="1:2" x14ac:dyDescent="0.25">
      <c r="A73" s="77">
        <v>218</v>
      </c>
      <c r="B73" s="79" t="s">
        <v>377</v>
      </c>
    </row>
    <row r="74" spans="1:2" x14ac:dyDescent="0.25">
      <c r="A74" s="80">
        <v>219</v>
      </c>
      <c r="B74" s="45" t="s">
        <v>378</v>
      </c>
    </row>
    <row r="75" spans="1:2" x14ac:dyDescent="0.25">
      <c r="A75" s="77">
        <v>220</v>
      </c>
      <c r="B75" s="79" t="s">
        <v>379</v>
      </c>
    </row>
    <row r="76" spans="1:2" x14ac:dyDescent="0.25">
      <c r="A76" s="80">
        <v>221</v>
      </c>
      <c r="B76" s="45" t="s">
        <v>380</v>
      </c>
    </row>
    <row r="77" spans="1:2" x14ac:dyDescent="0.25">
      <c r="A77" s="77">
        <v>230</v>
      </c>
      <c r="B77" s="79" t="s">
        <v>381</v>
      </c>
    </row>
    <row r="78" spans="1:2" x14ac:dyDescent="0.25">
      <c r="A78" s="80">
        <v>231</v>
      </c>
      <c r="B78" s="45" t="s">
        <v>382</v>
      </c>
    </row>
    <row r="79" spans="1:2" x14ac:dyDescent="0.25">
      <c r="A79" s="77">
        <v>232</v>
      </c>
      <c r="B79" s="79" t="s">
        <v>383</v>
      </c>
    </row>
    <row r="80" spans="1:2" x14ac:dyDescent="0.25">
      <c r="A80" s="80">
        <v>233</v>
      </c>
      <c r="B80" s="45" t="s">
        <v>384</v>
      </c>
    </row>
    <row r="81" spans="1:2" x14ac:dyDescent="0.25">
      <c r="A81" s="77">
        <v>237</v>
      </c>
      <c r="B81" s="79" t="s">
        <v>385</v>
      </c>
    </row>
    <row r="82" spans="1:2" x14ac:dyDescent="0.25">
      <c r="A82" s="80">
        <v>239</v>
      </c>
      <c r="B82" s="45" t="s">
        <v>386</v>
      </c>
    </row>
    <row r="83" spans="1:2" x14ac:dyDescent="0.25">
      <c r="A83" s="77">
        <v>240</v>
      </c>
      <c r="B83" s="79" t="s">
        <v>387</v>
      </c>
    </row>
    <row r="84" spans="1:2" x14ac:dyDescent="0.25">
      <c r="A84" s="80">
        <v>241</v>
      </c>
      <c r="B84" s="45" t="s">
        <v>388</v>
      </c>
    </row>
    <row r="85" spans="1:2" x14ac:dyDescent="0.25">
      <c r="A85" s="77">
        <v>242</v>
      </c>
      <c r="B85" s="79" t="s">
        <v>389</v>
      </c>
    </row>
    <row r="86" spans="1:2" x14ac:dyDescent="0.25">
      <c r="A86" s="80">
        <v>249</v>
      </c>
      <c r="B86" s="45" t="s">
        <v>390</v>
      </c>
    </row>
    <row r="87" spans="1:2" x14ac:dyDescent="0.25">
      <c r="A87" s="77">
        <v>250</v>
      </c>
      <c r="B87" s="79" t="s">
        <v>391</v>
      </c>
    </row>
    <row r="88" spans="1:2" x14ac:dyDescent="0.25">
      <c r="A88" s="80">
        <v>251</v>
      </c>
      <c r="B88" s="45" t="s">
        <v>392</v>
      </c>
    </row>
    <row r="89" spans="1:2" x14ac:dyDescent="0.25">
      <c r="A89" s="77">
        <v>252</v>
      </c>
      <c r="B89" s="79" t="s">
        <v>393</v>
      </c>
    </row>
    <row r="90" spans="1:2" x14ac:dyDescent="0.25">
      <c r="A90" s="80">
        <v>253</v>
      </c>
      <c r="B90" s="45" t="s">
        <v>394</v>
      </c>
    </row>
    <row r="91" spans="1:2" x14ac:dyDescent="0.25">
      <c r="A91" s="77">
        <v>254</v>
      </c>
      <c r="B91" s="79" t="s">
        <v>395</v>
      </c>
    </row>
    <row r="92" spans="1:2" x14ac:dyDescent="0.25">
      <c r="A92" s="80">
        <v>2550</v>
      </c>
      <c r="B92" s="45" t="s">
        <v>396</v>
      </c>
    </row>
    <row r="93" spans="1:2" x14ac:dyDescent="0.25">
      <c r="A93" s="77">
        <v>257</v>
      </c>
      <c r="B93" s="79" t="s">
        <v>397</v>
      </c>
    </row>
    <row r="94" spans="1:2" x14ac:dyDescent="0.25">
      <c r="A94" s="80">
        <v>258</v>
      </c>
      <c r="B94" s="45" t="s">
        <v>398</v>
      </c>
    </row>
    <row r="95" spans="1:2" x14ac:dyDescent="0.25">
      <c r="A95" s="77">
        <v>259</v>
      </c>
      <c r="B95" s="79" t="s">
        <v>399</v>
      </c>
    </row>
    <row r="96" spans="1:2" x14ac:dyDescent="0.25">
      <c r="A96" s="80">
        <v>260</v>
      </c>
      <c r="B96" s="45" t="s">
        <v>400</v>
      </c>
    </row>
    <row r="97" spans="1:2" x14ac:dyDescent="0.25">
      <c r="A97" s="77">
        <v>265</v>
      </c>
      <c r="B97" s="79" t="s">
        <v>401</v>
      </c>
    </row>
    <row r="98" spans="1:2" x14ac:dyDescent="0.25">
      <c r="A98" s="80">
        <v>2800</v>
      </c>
      <c r="B98" s="45" t="s">
        <v>402</v>
      </c>
    </row>
    <row r="99" spans="1:2" x14ac:dyDescent="0.25">
      <c r="A99" s="77">
        <v>2801</v>
      </c>
      <c r="B99" s="79" t="s">
        <v>403</v>
      </c>
    </row>
    <row r="100" spans="1:2" x14ac:dyDescent="0.25">
      <c r="A100" s="80">
        <v>2802</v>
      </c>
      <c r="B100" s="45" t="s">
        <v>404</v>
      </c>
    </row>
    <row r="101" spans="1:2" x14ac:dyDescent="0.25">
      <c r="A101" s="77">
        <v>2803</v>
      </c>
      <c r="B101" s="79" t="s">
        <v>405</v>
      </c>
    </row>
    <row r="102" spans="1:2" x14ac:dyDescent="0.25">
      <c r="A102" s="80">
        <v>2805</v>
      </c>
      <c r="B102" s="45" t="s">
        <v>406</v>
      </c>
    </row>
    <row r="103" spans="1:2" x14ac:dyDescent="0.25">
      <c r="A103" s="77">
        <v>2806</v>
      </c>
      <c r="B103" s="79" t="s">
        <v>407</v>
      </c>
    </row>
    <row r="104" spans="1:2" x14ac:dyDescent="0.25">
      <c r="A104" s="80">
        <v>2811</v>
      </c>
      <c r="B104" s="45" t="s">
        <v>408</v>
      </c>
    </row>
    <row r="105" spans="1:2" x14ac:dyDescent="0.25">
      <c r="A105" s="77">
        <v>2812</v>
      </c>
      <c r="B105" s="79" t="s">
        <v>409</v>
      </c>
    </row>
    <row r="106" spans="1:2" x14ac:dyDescent="0.25">
      <c r="A106" s="80">
        <v>2813</v>
      </c>
      <c r="B106" s="45" t="s">
        <v>410</v>
      </c>
    </row>
    <row r="107" spans="1:2" x14ac:dyDescent="0.25">
      <c r="A107" s="77">
        <v>2814</v>
      </c>
      <c r="B107" s="79" t="s">
        <v>411</v>
      </c>
    </row>
    <row r="108" spans="1:2" x14ac:dyDescent="0.25">
      <c r="A108" s="80">
        <v>2815</v>
      </c>
      <c r="B108" s="45" t="s">
        <v>412</v>
      </c>
    </row>
    <row r="109" spans="1:2" x14ac:dyDescent="0.25">
      <c r="A109" s="77">
        <v>2816</v>
      </c>
      <c r="B109" s="79" t="s">
        <v>413</v>
      </c>
    </row>
    <row r="110" spans="1:2" x14ac:dyDescent="0.25">
      <c r="A110" s="80">
        <v>2817</v>
      </c>
      <c r="B110" s="45" t="s">
        <v>414</v>
      </c>
    </row>
    <row r="111" spans="1:2" x14ac:dyDescent="0.25">
      <c r="A111" s="77">
        <v>2818</v>
      </c>
      <c r="B111" s="79" t="s">
        <v>415</v>
      </c>
    </row>
    <row r="112" spans="1:2" x14ac:dyDescent="0.25">
      <c r="A112" s="80">
        <v>2819</v>
      </c>
      <c r="B112" s="45" t="s">
        <v>416</v>
      </c>
    </row>
    <row r="113" spans="1:2" x14ac:dyDescent="0.25">
      <c r="A113" s="77">
        <v>282</v>
      </c>
      <c r="B113" s="79" t="s">
        <v>417</v>
      </c>
    </row>
    <row r="114" spans="1:2" x14ac:dyDescent="0.25">
      <c r="A114" s="80">
        <v>2900</v>
      </c>
      <c r="B114" s="45" t="s">
        <v>418</v>
      </c>
    </row>
    <row r="115" spans="1:2" x14ac:dyDescent="0.25">
      <c r="A115" s="77">
        <v>2901</v>
      </c>
      <c r="B115" s="79" t="s">
        <v>419</v>
      </c>
    </row>
    <row r="116" spans="1:2" x14ac:dyDescent="0.25">
      <c r="A116" s="80">
        <v>2902</v>
      </c>
      <c r="B116" s="45" t="s">
        <v>420</v>
      </c>
    </row>
    <row r="117" spans="1:2" x14ac:dyDescent="0.25">
      <c r="A117" s="77">
        <v>2903</v>
      </c>
      <c r="B117" s="79" t="s">
        <v>421</v>
      </c>
    </row>
    <row r="118" spans="1:2" x14ac:dyDescent="0.25">
      <c r="A118" s="80">
        <v>2905</v>
      </c>
      <c r="B118" s="45" t="s">
        <v>422</v>
      </c>
    </row>
    <row r="119" spans="1:2" x14ac:dyDescent="0.25">
      <c r="A119" s="77">
        <v>2906</v>
      </c>
      <c r="B119" s="79" t="s">
        <v>423</v>
      </c>
    </row>
    <row r="120" spans="1:2" x14ac:dyDescent="0.25">
      <c r="A120" s="80">
        <v>2910</v>
      </c>
      <c r="B120" s="45" t="s">
        <v>424</v>
      </c>
    </row>
    <row r="121" spans="1:2" x14ac:dyDescent="0.25">
      <c r="A121" s="77">
        <v>2911</v>
      </c>
      <c r="B121" s="79" t="s">
        <v>425</v>
      </c>
    </row>
    <row r="122" spans="1:2" x14ac:dyDescent="0.25">
      <c r="A122" s="80">
        <v>2912</v>
      </c>
      <c r="B122" s="45" t="s">
        <v>426</v>
      </c>
    </row>
    <row r="123" spans="1:2" x14ac:dyDescent="0.25">
      <c r="A123" s="77">
        <v>2913</v>
      </c>
      <c r="B123" s="79" t="s">
        <v>427</v>
      </c>
    </row>
    <row r="124" spans="1:2" x14ac:dyDescent="0.25">
      <c r="A124" s="80">
        <v>2914</v>
      </c>
      <c r="B124" s="45" t="s">
        <v>428</v>
      </c>
    </row>
    <row r="125" spans="1:2" x14ac:dyDescent="0.25">
      <c r="A125" s="77">
        <v>2915</v>
      </c>
      <c r="B125" s="79" t="s">
        <v>429</v>
      </c>
    </row>
    <row r="126" spans="1:2" x14ac:dyDescent="0.25">
      <c r="A126" s="80">
        <v>2916</v>
      </c>
      <c r="B126" s="45" t="s">
        <v>430</v>
      </c>
    </row>
    <row r="127" spans="1:2" x14ac:dyDescent="0.25">
      <c r="A127" s="77">
        <v>2917</v>
      </c>
      <c r="B127" s="79" t="s">
        <v>431</v>
      </c>
    </row>
    <row r="128" spans="1:2" x14ac:dyDescent="0.25">
      <c r="A128" s="80">
        <v>2918</v>
      </c>
      <c r="B128" s="45" t="s">
        <v>432</v>
      </c>
    </row>
    <row r="129" spans="1:2" x14ac:dyDescent="0.25">
      <c r="A129" s="77">
        <v>2919</v>
      </c>
      <c r="B129" s="79" t="s">
        <v>433</v>
      </c>
    </row>
    <row r="130" spans="1:2" x14ac:dyDescent="0.25">
      <c r="A130" s="80">
        <v>292</v>
      </c>
      <c r="B130" s="45" t="s">
        <v>434</v>
      </c>
    </row>
    <row r="131" spans="1:2" x14ac:dyDescent="0.25">
      <c r="A131" s="77">
        <v>293</v>
      </c>
      <c r="B131" s="79" t="s">
        <v>435</v>
      </c>
    </row>
    <row r="132" spans="1:2" x14ac:dyDescent="0.25">
      <c r="A132" s="80">
        <v>294</v>
      </c>
      <c r="B132" s="45" t="s">
        <v>436</v>
      </c>
    </row>
    <row r="133" spans="1:2" x14ac:dyDescent="0.25">
      <c r="A133" s="77">
        <v>295</v>
      </c>
      <c r="B133" s="79" t="s">
        <v>437</v>
      </c>
    </row>
    <row r="134" spans="1:2" x14ac:dyDescent="0.25">
      <c r="A134" s="80">
        <v>297</v>
      </c>
      <c r="B134" s="45" t="s">
        <v>438</v>
      </c>
    </row>
    <row r="135" spans="1:2" x14ac:dyDescent="0.25">
      <c r="A135" s="77">
        <v>298</v>
      </c>
      <c r="B135" s="79" t="s">
        <v>439</v>
      </c>
    </row>
    <row r="136" spans="1:2" x14ac:dyDescent="0.25">
      <c r="A136" s="80">
        <v>300</v>
      </c>
      <c r="B136" s="45" t="s">
        <v>440</v>
      </c>
    </row>
    <row r="137" spans="1:2" x14ac:dyDescent="0.25">
      <c r="A137" s="77">
        <v>301</v>
      </c>
      <c r="B137" s="79" t="s">
        <v>441</v>
      </c>
    </row>
    <row r="138" spans="1:2" x14ac:dyDescent="0.25">
      <c r="A138" s="80">
        <v>310</v>
      </c>
      <c r="B138" s="45" t="s">
        <v>442</v>
      </c>
    </row>
    <row r="139" spans="1:2" x14ac:dyDescent="0.25">
      <c r="A139" s="77">
        <v>311</v>
      </c>
      <c r="B139" s="79" t="s">
        <v>443</v>
      </c>
    </row>
    <row r="140" spans="1:2" x14ac:dyDescent="0.25">
      <c r="A140" s="80">
        <v>320</v>
      </c>
      <c r="B140" s="45" t="s">
        <v>444</v>
      </c>
    </row>
    <row r="141" spans="1:2" x14ac:dyDescent="0.25">
      <c r="A141" s="77">
        <v>321</v>
      </c>
      <c r="B141" s="79" t="s">
        <v>445</v>
      </c>
    </row>
    <row r="142" spans="1:2" x14ac:dyDescent="0.25">
      <c r="A142" s="80">
        <v>322</v>
      </c>
      <c r="B142" s="45" t="s">
        <v>446</v>
      </c>
    </row>
    <row r="143" spans="1:2" x14ac:dyDescent="0.25">
      <c r="A143" s="77">
        <v>325</v>
      </c>
      <c r="B143" s="79" t="s">
        <v>447</v>
      </c>
    </row>
    <row r="144" spans="1:2" x14ac:dyDescent="0.25">
      <c r="A144" s="80">
        <v>326</v>
      </c>
      <c r="B144" s="45" t="s">
        <v>448</v>
      </c>
    </row>
    <row r="145" spans="1:2" x14ac:dyDescent="0.25">
      <c r="A145" s="77">
        <v>327</v>
      </c>
      <c r="B145" s="79" t="s">
        <v>449</v>
      </c>
    </row>
    <row r="146" spans="1:2" x14ac:dyDescent="0.25">
      <c r="A146" s="80">
        <v>328</v>
      </c>
      <c r="B146" s="45" t="s">
        <v>450</v>
      </c>
    </row>
    <row r="147" spans="1:2" x14ac:dyDescent="0.25">
      <c r="A147" s="77">
        <v>330</v>
      </c>
      <c r="B147" s="79" t="s">
        <v>451</v>
      </c>
    </row>
    <row r="148" spans="1:2" x14ac:dyDescent="0.25">
      <c r="A148" s="80">
        <v>331</v>
      </c>
      <c r="B148" s="45" t="s">
        <v>452</v>
      </c>
    </row>
    <row r="149" spans="1:2" x14ac:dyDescent="0.25">
      <c r="A149" s="77">
        <v>340</v>
      </c>
      <c r="B149" s="79" t="s">
        <v>453</v>
      </c>
    </row>
    <row r="150" spans="1:2" x14ac:dyDescent="0.25">
      <c r="A150" s="80">
        <v>341</v>
      </c>
      <c r="B150" s="45" t="s">
        <v>454</v>
      </c>
    </row>
    <row r="151" spans="1:2" x14ac:dyDescent="0.25">
      <c r="A151" s="77">
        <v>350</v>
      </c>
      <c r="B151" s="79" t="s">
        <v>455</v>
      </c>
    </row>
    <row r="152" spans="1:2" x14ac:dyDescent="0.25">
      <c r="A152" s="80">
        <v>351</v>
      </c>
      <c r="B152" s="45" t="s">
        <v>456</v>
      </c>
    </row>
    <row r="153" spans="1:2" x14ac:dyDescent="0.25">
      <c r="A153" s="77">
        <v>360</v>
      </c>
      <c r="B153" s="79" t="s">
        <v>457</v>
      </c>
    </row>
    <row r="154" spans="1:2" x14ac:dyDescent="0.25">
      <c r="A154" s="80">
        <v>361</v>
      </c>
      <c r="B154" s="45" t="s">
        <v>458</v>
      </c>
    </row>
    <row r="155" spans="1:2" x14ac:dyDescent="0.25">
      <c r="A155" s="77">
        <v>365</v>
      </c>
      <c r="B155" s="79" t="s">
        <v>459</v>
      </c>
    </row>
    <row r="156" spans="1:2" x14ac:dyDescent="0.25">
      <c r="A156" s="80">
        <v>366</v>
      </c>
      <c r="B156" s="45" t="s">
        <v>460</v>
      </c>
    </row>
    <row r="157" spans="1:2" x14ac:dyDescent="0.25">
      <c r="A157" s="77">
        <v>368</v>
      </c>
      <c r="B157" s="79" t="s">
        <v>461</v>
      </c>
    </row>
    <row r="158" spans="1:2" x14ac:dyDescent="0.25">
      <c r="A158" s="80">
        <v>369</v>
      </c>
      <c r="B158" s="45" t="s">
        <v>462</v>
      </c>
    </row>
    <row r="159" spans="1:2" x14ac:dyDescent="0.25">
      <c r="A159" s="77">
        <v>390</v>
      </c>
      <c r="B159" s="79" t="s">
        <v>463</v>
      </c>
    </row>
    <row r="160" spans="1:2" x14ac:dyDescent="0.25">
      <c r="A160" s="80">
        <v>391</v>
      </c>
      <c r="B160" s="45" t="s">
        <v>464</v>
      </c>
    </row>
    <row r="161" spans="1:2" x14ac:dyDescent="0.25">
      <c r="A161" s="77">
        <v>392</v>
      </c>
      <c r="B161" s="79" t="s">
        <v>465</v>
      </c>
    </row>
    <row r="162" spans="1:2" x14ac:dyDescent="0.25">
      <c r="A162" s="80">
        <v>393</v>
      </c>
      <c r="B162" s="45" t="s">
        <v>466</v>
      </c>
    </row>
    <row r="163" spans="1:2" x14ac:dyDescent="0.25">
      <c r="A163" s="77">
        <v>394</v>
      </c>
      <c r="B163" s="79" t="s">
        <v>467</v>
      </c>
    </row>
    <row r="164" spans="1:2" x14ac:dyDescent="0.25">
      <c r="A164" s="80">
        <v>395</v>
      </c>
      <c r="B164" s="45" t="s">
        <v>468</v>
      </c>
    </row>
    <row r="165" spans="1:2" x14ac:dyDescent="0.25">
      <c r="A165" s="77">
        <v>396</v>
      </c>
      <c r="B165" s="79" t="s">
        <v>469</v>
      </c>
    </row>
    <row r="166" spans="1:2" x14ac:dyDescent="0.25">
      <c r="A166" s="81">
        <v>4000</v>
      </c>
      <c r="B166" s="45" t="s">
        <v>470</v>
      </c>
    </row>
    <row r="167" spans="1:2" x14ac:dyDescent="0.25">
      <c r="A167" s="77">
        <v>4004</v>
      </c>
      <c r="B167" s="79" t="s">
        <v>471</v>
      </c>
    </row>
    <row r="168" spans="1:2" x14ac:dyDescent="0.25">
      <c r="A168" s="80">
        <v>4009</v>
      </c>
      <c r="B168" s="45" t="s">
        <v>472</v>
      </c>
    </row>
    <row r="169" spans="1:2" x14ac:dyDescent="0.25">
      <c r="A169" s="77">
        <v>401</v>
      </c>
      <c r="B169" s="79" t="s">
        <v>473</v>
      </c>
    </row>
    <row r="170" spans="1:2" x14ac:dyDescent="0.25">
      <c r="A170" s="80">
        <v>403</v>
      </c>
      <c r="B170" s="45" t="s">
        <v>474</v>
      </c>
    </row>
    <row r="171" spans="1:2" x14ac:dyDescent="0.25">
      <c r="A171" s="77">
        <v>404</v>
      </c>
      <c r="B171" s="79" t="s">
        <v>475</v>
      </c>
    </row>
    <row r="172" spans="1:2" x14ac:dyDescent="0.25">
      <c r="A172" s="80">
        <v>405</v>
      </c>
      <c r="B172" s="45" t="s">
        <v>476</v>
      </c>
    </row>
    <row r="173" spans="1:2" x14ac:dyDescent="0.25">
      <c r="A173" s="77">
        <v>406</v>
      </c>
      <c r="B173" s="79" t="s">
        <v>477</v>
      </c>
    </row>
    <row r="174" spans="1:2" x14ac:dyDescent="0.25">
      <c r="A174" s="80">
        <v>407</v>
      </c>
      <c r="B174" s="45" t="s">
        <v>478</v>
      </c>
    </row>
    <row r="175" spans="1:2" x14ac:dyDescent="0.25">
      <c r="A175" s="77">
        <v>4100</v>
      </c>
      <c r="B175" s="79" t="s">
        <v>479</v>
      </c>
    </row>
    <row r="176" spans="1:2" x14ac:dyDescent="0.25">
      <c r="A176" s="80">
        <v>4104</v>
      </c>
      <c r="B176" s="45" t="s">
        <v>480</v>
      </c>
    </row>
    <row r="177" spans="1:2" x14ac:dyDescent="0.25">
      <c r="A177" s="77">
        <v>4109</v>
      </c>
      <c r="B177" s="79" t="s">
        <v>481</v>
      </c>
    </row>
    <row r="178" spans="1:2" x14ac:dyDescent="0.25">
      <c r="A178" s="80">
        <v>411</v>
      </c>
      <c r="B178" s="45" t="s">
        <v>482</v>
      </c>
    </row>
    <row r="179" spans="1:2" x14ac:dyDescent="0.25">
      <c r="A179" s="77">
        <v>419</v>
      </c>
      <c r="B179" s="79" t="s">
        <v>483</v>
      </c>
    </row>
    <row r="180" spans="1:2" x14ac:dyDescent="0.25">
      <c r="A180" s="80">
        <v>4300</v>
      </c>
      <c r="B180" s="45" t="s">
        <v>484</v>
      </c>
    </row>
    <row r="181" spans="1:2" x14ac:dyDescent="0.25">
      <c r="A181" s="77">
        <v>4304</v>
      </c>
      <c r="B181" s="79" t="s">
        <v>485</v>
      </c>
    </row>
    <row r="182" spans="1:2" x14ac:dyDescent="0.25">
      <c r="A182" s="80">
        <v>4309</v>
      </c>
      <c r="B182" s="45" t="s">
        <v>486</v>
      </c>
    </row>
    <row r="183" spans="1:2" x14ac:dyDescent="0.25">
      <c r="A183" s="77">
        <v>4310</v>
      </c>
      <c r="B183" s="79" t="s">
        <v>487</v>
      </c>
    </row>
    <row r="184" spans="1:2" x14ac:dyDescent="0.25">
      <c r="A184" s="80">
        <v>4311</v>
      </c>
      <c r="B184" s="45" t="s">
        <v>488</v>
      </c>
    </row>
    <row r="185" spans="1:2" x14ac:dyDescent="0.25">
      <c r="A185" s="77">
        <v>4312</v>
      </c>
      <c r="B185" s="79" t="s">
        <v>489</v>
      </c>
    </row>
    <row r="186" spans="1:2" x14ac:dyDescent="0.25">
      <c r="A186" s="80">
        <v>4315</v>
      </c>
      <c r="B186" s="45" t="s">
        <v>490</v>
      </c>
    </row>
    <row r="187" spans="1:2" x14ac:dyDescent="0.25">
      <c r="A187" s="77">
        <v>432</v>
      </c>
      <c r="B187" s="79" t="s">
        <v>491</v>
      </c>
    </row>
    <row r="188" spans="1:2" x14ac:dyDescent="0.25">
      <c r="A188" s="80">
        <v>433</v>
      </c>
      <c r="B188" s="45" t="s">
        <v>492</v>
      </c>
    </row>
    <row r="189" spans="1:2" x14ac:dyDescent="0.25">
      <c r="A189" s="77">
        <v>434</v>
      </c>
      <c r="B189" s="79" t="s">
        <v>493</v>
      </c>
    </row>
    <row r="190" spans="1:2" x14ac:dyDescent="0.25">
      <c r="A190" s="80">
        <v>435</v>
      </c>
      <c r="B190" s="45" t="s">
        <v>494</v>
      </c>
    </row>
    <row r="191" spans="1:2" x14ac:dyDescent="0.25">
      <c r="A191" s="77">
        <v>436</v>
      </c>
      <c r="B191" s="79" t="s">
        <v>495</v>
      </c>
    </row>
    <row r="192" spans="1:2" x14ac:dyDescent="0.25">
      <c r="A192" s="80">
        <v>437</v>
      </c>
      <c r="B192" s="45" t="s">
        <v>496</v>
      </c>
    </row>
    <row r="193" spans="1:2" x14ac:dyDescent="0.25">
      <c r="A193" s="77">
        <v>438</v>
      </c>
      <c r="B193" s="79" t="s">
        <v>497</v>
      </c>
    </row>
    <row r="194" spans="1:2" x14ac:dyDescent="0.25">
      <c r="A194" s="80">
        <v>4400</v>
      </c>
      <c r="B194" s="45" t="s">
        <v>498</v>
      </c>
    </row>
    <row r="195" spans="1:2" x14ac:dyDescent="0.25">
      <c r="A195" s="77">
        <v>4404</v>
      </c>
      <c r="B195" s="79" t="s">
        <v>499</v>
      </c>
    </row>
    <row r="196" spans="1:2" x14ac:dyDescent="0.25">
      <c r="A196" s="80">
        <v>4409</v>
      </c>
      <c r="B196" s="45" t="s">
        <v>500</v>
      </c>
    </row>
    <row r="197" spans="1:2" x14ac:dyDescent="0.25">
      <c r="A197" s="77">
        <v>4410</v>
      </c>
      <c r="B197" s="79" t="s">
        <v>501</v>
      </c>
    </row>
    <row r="198" spans="1:2" x14ac:dyDescent="0.25">
      <c r="A198" s="80">
        <v>4411</v>
      </c>
      <c r="B198" s="45" t="s">
        <v>502</v>
      </c>
    </row>
    <row r="199" spans="1:2" x14ac:dyDescent="0.25">
      <c r="A199" s="77">
        <v>4412</v>
      </c>
      <c r="B199" s="79" t="s">
        <v>503</v>
      </c>
    </row>
    <row r="200" spans="1:2" x14ac:dyDescent="0.25">
      <c r="A200" s="80">
        <v>4415</v>
      </c>
      <c r="B200" s="45" t="s">
        <v>504</v>
      </c>
    </row>
    <row r="201" spans="1:2" x14ac:dyDescent="0.25">
      <c r="A201" s="77">
        <v>446</v>
      </c>
      <c r="B201" s="79" t="s">
        <v>505</v>
      </c>
    </row>
    <row r="202" spans="1:2" x14ac:dyDescent="0.25">
      <c r="A202" s="80">
        <v>449</v>
      </c>
      <c r="B202" s="45" t="s">
        <v>506</v>
      </c>
    </row>
    <row r="203" spans="1:2" x14ac:dyDescent="0.25">
      <c r="A203" s="77">
        <v>460</v>
      </c>
      <c r="B203" s="79" t="s">
        <v>507</v>
      </c>
    </row>
    <row r="204" spans="1:2" x14ac:dyDescent="0.25">
      <c r="A204" s="80">
        <v>465</v>
      </c>
      <c r="B204" s="45" t="s">
        <v>508</v>
      </c>
    </row>
    <row r="205" spans="1:2" x14ac:dyDescent="0.25">
      <c r="A205" s="77">
        <v>466</v>
      </c>
      <c r="B205" s="79" t="s">
        <v>509</v>
      </c>
    </row>
    <row r="206" spans="1:2" x14ac:dyDescent="0.25">
      <c r="A206" s="80">
        <v>4700</v>
      </c>
      <c r="B206" s="45" t="s">
        <v>510</v>
      </c>
    </row>
    <row r="207" spans="1:2" x14ac:dyDescent="0.25">
      <c r="A207" s="77">
        <v>4708</v>
      </c>
      <c r="B207" s="79" t="s">
        <v>511</v>
      </c>
    </row>
    <row r="208" spans="1:2" x14ac:dyDescent="0.25">
      <c r="A208" s="80">
        <v>4709</v>
      </c>
      <c r="B208" s="45" t="s">
        <v>512</v>
      </c>
    </row>
    <row r="209" spans="1:2" x14ac:dyDescent="0.25">
      <c r="A209" s="77">
        <v>471</v>
      </c>
      <c r="B209" s="79" t="s">
        <v>513</v>
      </c>
    </row>
    <row r="210" spans="1:2" x14ac:dyDescent="0.25">
      <c r="A210" s="80">
        <v>472</v>
      </c>
      <c r="B210" s="45" t="s">
        <v>514</v>
      </c>
    </row>
    <row r="211" spans="1:2" x14ac:dyDescent="0.25">
      <c r="A211" s="77">
        <v>473</v>
      </c>
      <c r="B211" s="79" t="s">
        <v>515</v>
      </c>
    </row>
    <row r="212" spans="1:2" x14ac:dyDescent="0.25">
      <c r="A212" s="80">
        <v>474</v>
      </c>
      <c r="B212" s="45" t="s">
        <v>516</v>
      </c>
    </row>
    <row r="213" spans="1:2" x14ac:dyDescent="0.25">
      <c r="A213" s="77">
        <v>4750</v>
      </c>
      <c r="B213" s="79" t="s">
        <v>517</v>
      </c>
    </row>
    <row r="214" spans="1:2" x14ac:dyDescent="0.25">
      <c r="A214" s="80">
        <v>4751</v>
      </c>
      <c r="B214" s="45" t="s">
        <v>518</v>
      </c>
    </row>
    <row r="215" spans="1:2" x14ac:dyDescent="0.25">
      <c r="A215" s="77">
        <v>4752</v>
      </c>
      <c r="B215" s="79" t="s">
        <v>519</v>
      </c>
    </row>
    <row r="216" spans="1:2" x14ac:dyDescent="0.25">
      <c r="A216" s="80">
        <v>4758</v>
      </c>
      <c r="B216" s="45" t="s">
        <v>520</v>
      </c>
    </row>
    <row r="217" spans="1:2" x14ac:dyDescent="0.25">
      <c r="A217" s="77">
        <v>476</v>
      </c>
      <c r="B217" s="79" t="s">
        <v>521</v>
      </c>
    </row>
    <row r="218" spans="1:2" x14ac:dyDescent="0.25">
      <c r="A218" s="80">
        <v>477</v>
      </c>
      <c r="B218" s="45" t="s">
        <v>522</v>
      </c>
    </row>
    <row r="219" spans="1:2" x14ac:dyDescent="0.25">
      <c r="A219" s="77">
        <v>479</v>
      </c>
      <c r="B219" s="79" t="s">
        <v>523</v>
      </c>
    </row>
    <row r="220" spans="1:2" x14ac:dyDescent="0.25">
      <c r="A220" s="80">
        <v>480</v>
      </c>
      <c r="B220" s="45" t="s">
        <v>524</v>
      </c>
    </row>
    <row r="221" spans="1:2" x14ac:dyDescent="0.25">
      <c r="A221" s="77">
        <v>485</v>
      </c>
      <c r="B221" s="79" t="s">
        <v>525</v>
      </c>
    </row>
    <row r="222" spans="1:2" x14ac:dyDescent="0.25">
      <c r="A222" s="80">
        <v>490</v>
      </c>
      <c r="B222" s="45" t="s">
        <v>526</v>
      </c>
    </row>
    <row r="223" spans="1:2" x14ac:dyDescent="0.25">
      <c r="A223" s="77">
        <v>493</v>
      </c>
      <c r="B223" s="79" t="s">
        <v>527</v>
      </c>
    </row>
    <row r="224" spans="1:2" x14ac:dyDescent="0.25">
      <c r="A224" s="80">
        <v>4994</v>
      </c>
      <c r="B224" s="45" t="s">
        <v>528</v>
      </c>
    </row>
    <row r="225" spans="1:2" x14ac:dyDescent="0.25">
      <c r="A225" s="77">
        <v>500</v>
      </c>
      <c r="B225" s="79" t="s">
        <v>529</v>
      </c>
    </row>
    <row r="226" spans="1:2" x14ac:dyDescent="0.25">
      <c r="A226" s="80">
        <v>501</v>
      </c>
      <c r="B226" s="45" t="s">
        <v>530</v>
      </c>
    </row>
    <row r="227" spans="1:2" x14ac:dyDescent="0.25">
      <c r="A227" s="77">
        <v>502</v>
      </c>
      <c r="B227" s="79" t="s">
        <v>531</v>
      </c>
    </row>
    <row r="228" spans="1:2" x14ac:dyDescent="0.25">
      <c r="A228" s="80">
        <v>505</v>
      </c>
      <c r="B228" s="45" t="s">
        <v>532</v>
      </c>
    </row>
    <row r="229" spans="1:2" x14ac:dyDescent="0.25">
      <c r="A229" s="77">
        <v>506</v>
      </c>
      <c r="B229" s="79" t="s">
        <v>533</v>
      </c>
    </row>
    <row r="230" spans="1:2" x14ac:dyDescent="0.25">
      <c r="A230" s="80">
        <v>507</v>
      </c>
      <c r="B230" s="45" t="s">
        <v>534</v>
      </c>
    </row>
    <row r="231" spans="1:2" x14ac:dyDescent="0.25">
      <c r="A231" s="77">
        <v>509</v>
      </c>
      <c r="B231" s="79" t="s">
        <v>535</v>
      </c>
    </row>
    <row r="232" spans="1:2" x14ac:dyDescent="0.25">
      <c r="A232" s="80">
        <v>510</v>
      </c>
      <c r="B232" s="45" t="s">
        <v>536</v>
      </c>
    </row>
    <row r="233" spans="1:2" x14ac:dyDescent="0.25">
      <c r="A233" s="77">
        <v>511</v>
      </c>
      <c r="B233" s="79" t="s">
        <v>537</v>
      </c>
    </row>
    <row r="234" spans="1:2" x14ac:dyDescent="0.25">
      <c r="A234" s="80">
        <v>512</v>
      </c>
      <c r="B234" s="45" t="s">
        <v>538</v>
      </c>
    </row>
    <row r="235" spans="1:2" x14ac:dyDescent="0.25">
      <c r="A235" s="77">
        <v>513</v>
      </c>
      <c r="B235" s="79" t="s">
        <v>539</v>
      </c>
    </row>
    <row r="236" spans="1:2" x14ac:dyDescent="0.25">
      <c r="A236" s="80">
        <v>514</v>
      </c>
      <c r="B236" s="45" t="s">
        <v>540</v>
      </c>
    </row>
    <row r="237" spans="1:2" x14ac:dyDescent="0.25">
      <c r="A237" s="77">
        <v>5200</v>
      </c>
      <c r="B237" s="79" t="s">
        <v>541</v>
      </c>
    </row>
    <row r="238" spans="1:2" x14ac:dyDescent="0.25">
      <c r="A238" s="80">
        <v>521</v>
      </c>
      <c r="B238" s="45" t="s">
        <v>542</v>
      </c>
    </row>
    <row r="239" spans="1:2" x14ac:dyDescent="0.25">
      <c r="A239" s="77">
        <v>522</v>
      </c>
      <c r="B239" s="79" t="s">
        <v>543</v>
      </c>
    </row>
    <row r="240" spans="1:2" x14ac:dyDescent="0.25">
      <c r="A240" s="80">
        <v>523</v>
      </c>
      <c r="B240" s="45" t="s">
        <v>544</v>
      </c>
    </row>
    <row r="241" spans="1:2" x14ac:dyDescent="0.25">
      <c r="A241" s="77">
        <v>524</v>
      </c>
      <c r="B241" s="79" t="s">
        <v>545</v>
      </c>
    </row>
    <row r="242" spans="1:2" x14ac:dyDescent="0.25">
      <c r="A242" s="80">
        <v>525</v>
      </c>
      <c r="B242" s="45" t="s">
        <v>546</v>
      </c>
    </row>
    <row r="243" spans="1:2" x14ac:dyDescent="0.25">
      <c r="A243" s="77">
        <v>526</v>
      </c>
      <c r="B243" s="79" t="s">
        <v>547</v>
      </c>
    </row>
    <row r="244" spans="1:2" x14ac:dyDescent="0.25">
      <c r="A244" s="80">
        <v>527</v>
      </c>
      <c r="B244" s="45" t="s">
        <v>548</v>
      </c>
    </row>
    <row r="245" spans="1:2" x14ac:dyDescent="0.25">
      <c r="A245" s="77">
        <v>528</v>
      </c>
      <c r="B245" s="79" t="s">
        <v>549</v>
      </c>
    </row>
    <row r="246" spans="1:2" x14ac:dyDescent="0.25">
      <c r="A246" s="80">
        <v>5290</v>
      </c>
      <c r="B246" s="45" t="s">
        <v>550</v>
      </c>
    </row>
    <row r="247" spans="1:2" x14ac:dyDescent="0.25">
      <c r="A247" s="77">
        <v>5291</v>
      </c>
      <c r="B247" s="79" t="s">
        <v>551</v>
      </c>
    </row>
    <row r="248" spans="1:2" x14ac:dyDescent="0.25">
      <c r="A248" s="80">
        <v>5292</v>
      </c>
      <c r="B248" s="45" t="s">
        <v>552</v>
      </c>
    </row>
    <row r="249" spans="1:2" x14ac:dyDescent="0.25">
      <c r="A249" s="77">
        <v>5293</v>
      </c>
      <c r="B249" s="79" t="s">
        <v>553</v>
      </c>
    </row>
    <row r="250" spans="1:2" x14ac:dyDescent="0.25">
      <c r="A250" s="80">
        <v>5295</v>
      </c>
      <c r="B250" s="45" t="s">
        <v>554</v>
      </c>
    </row>
    <row r="251" spans="1:2" x14ac:dyDescent="0.25">
      <c r="A251" s="77">
        <v>5296</v>
      </c>
      <c r="B251" s="79" t="s">
        <v>555</v>
      </c>
    </row>
    <row r="252" spans="1:2" x14ac:dyDescent="0.25">
      <c r="A252" s="80">
        <v>5297</v>
      </c>
      <c r="B252" s="45" t="s">
        <v>556</v>
      </c>
    </row>
    <row r="253" spans="1:2" x14ac:dyDescent="0.25">
      <c r="A253" s="77">
        <v>530</v>
      </c>
      <c r="B253" s="79" t="s">
        <v>557</v>
      </c>
    </row>
    <row r="254" spans="1:2" x14ac:dyDescent="0.25">
      <c r="A254" s="80">
        <v>531</v>
      </c>
      <c r="B254" s="45" t="s">
        <v>558</v>
      </c>
    </row>
    <row r="255" spans="1:2" x14ac:dyDescent="0.25">
      <c r="A255" s="77">
        <v>532</v>
      </c>
      <c r="B255" s="79" t="s">
        <v>559</v>
      </c>
    </row>
    <row r="256" spans="1:2" x14ac:dyDescent="0.25">
      <c r="A256" s="80">
        <v>533</v>
      </c>
      <c r="B256" s="45" t="s">
        <v>560</v>
      </c>
    </row>
    <row r="257" spans="1:2" x14ac:dyDescent="0.25">
      <c r="A257" s="77">
        <v>534</v>
      </c>
      <c r="B257" s="79" t="s">
        <v>561</v>
      </c>
    </row>
    <row r="258" spans="1:2" x14ac:dyDescent="0.25">
      <c r="A258" s="80">
        <v>535</v>
      </c>
      <c r="B258" s="45" t="s">
        <v>562</v>
      </c>
    </row>
    <row r="259" spans="1:2" x14ac:dyDescent="0.25">
      <c r="A259" s="77">
        <v>539</v>
      </c>
      <c r="B259" s="79" t="s">
        <v>563</v>
      </c>
    </row>
    <row r="260" spans="1:2" x14ac:dyDescent="0.25">
      <c r="A260" s="80">
        <v>540</v>
      </c>
      <c r="B260" s="45" t="s">
        <v>564</v>
      </c>
    </row>
    <row r="261" spans="1:2" x14ac:dyDescent="0.25">
      <c r="A261" s="77">
        <v>541</v>
      </c>
      <c r="B261" s="79" t="s">
        <v>565</v>
      </c>
    </row>
    <row r="262" spans="1:2" x14ac:dyDescent="0.25">
      <c r="A262" s="80">
        <v>542</v>
      </c>
      <c r="B262" s="45" t="s">
        <v>566</v>
      </c>
    </row>
    <row r="263" spans="1:2" x14ac:dyDescent="0.25">
      <c r="A263" s="77">
        <v>543</v>
      </c>
      <c r="B263" s="79" t="s">
        <v>567</v>
      </c>
    </row>
    <row r="264" spans="1:2" x14ac:dyDescent="0.25">
      <c r="A264" s="80">
        <v>544</v>
      </c>
      <c r="B264" s="45" t="s">
        <v>568</v>
      </c>
    </row>
    <row r="265" spans="1:2" x14ac:dyDescent="0.25">
      <c r="A265" s="77">
        <v>545</v>
      </c>
      <c r="B265" s="79" t="s">
        <v>569</v>
      </c>
    </row>
    <row r="266" spans="1:2" x14ac:dyDescent="0.25">
      <c r="A266" s="80">
        <v>546</v>
      </c>
      <c r="B266" s="45" t="s">
        <v>570</v>
      </c>
    </row>
    <row r="267" spans="1:2" x14ac:dyDescent="0.25">
      <c r="A267" s="77">
        <v>547</v>
      </c>
      <c r="B267" s="79" t="s">
        <v>571</v>
      </c>
    </row>
    <row r="268" spans="1:2" x14ac:dyDescent="0.25">
      <c r="A268" s="80">
        <v>548</v>
      </c>
      <c r="B268" s="45" t="s">
        <v>572</v>
      </c>
    </row>
    <row r="269" spans="1:2" x14ac:dyDescent="0.25">
      <c r="A269" s="77">
        <v>549</v>
      </c>
      <c r="B269" s="79" t="s">
        <v>573</v>
      </c>
    </row>
    <row r="270" spans="1:2" x14ac:dyDescent="0.25">
      <c r="A270" s="80">
        <v>550</v>
      </c>
      <c r="B270" s="45" t="s">
        <v>574</v>
      </c>
    </row>
    <row r="271" spans="1:2" x14ac:dyDescent="0.25">
      <c r="A271" s="77">
        <v>551</v>
      </c>
      <c r="B271" s="79" t="s">
        <v>575</v>
      </c>
    </row>
    <row r="272" spans="1:2" x14ac:dyDescent="0.25">
      <c r="A272" s="80">
        <v>552</v>
      </c>
      <c r="B272" s="45" t="s">
        <v>576</v>
      </c>
    </row>
    <row r="273" spans="1:2" x14ac:dyDescent="0.25">
      <c r="A273" s="77">
        <v>553</v>
      </c>
      <c r="B273" s="79" t="s">
        <v>577</v>
      </c>
    </row>
    <row r="274" spans="1:2" x14ac:dyDescent="0.25">
      <c r="A274" s="80">
        <v>554</v>
      </c>
      <c r="B274" s="45" t="s">
        <v>578</v>
      </c>
    </row>
    <row r="275" spans="1:2" x14ac:dyDescent="0.25">
      <c r="A275" s="77">
        <v>555</v>
      </c>
      <c r="B275" s="79" t="s">
        <v>579</v>
      </c>
    </row>
    <row r="276" spans="1:2" x14ac:dyDescent="0.25">
      <c r="A276" s="80">
        <v>556</v>
      </c>
      <c r="B276" s="45" t="s">
        <v>580</v>
      </c>
    </row>
    <row r="277" spans="1:2" x14ac:dyDescent="0.25">
      <c r="A277" s="77">
        <v>557</v>
      </c>
      <c r="B277" s="79" t="s">
        <v>581</v>
      </c>
    </row>
    <row r="278" spans="1:2" x14ac:dyDescent="0.25">
      <c r="A278" s="80">
        <v>5580</v>
      </c>
      <c r="B278" s="45" t="s">
        <v>582</v>
      </c>
    </row>
    <row r="279" spans="1:2" x14ac:dyDescent="0.25">
      <c r="A279" s="77">
        <v>5590</v>
      </c>
      <c r="B279" s="79" t="s">
        <v>583</v>
      </c>
    </row>
    <row r="280" spans="1:2" x14ac:dyDescent="0.25">
      <c r="A280" s="80">
        <v>560</v>
      </c>
      <c r="B280" s="45" t="s">
        <v>584</v>
      </c>
    </row>
    <row r="281" spans="1:2" x14ac:dyDescent="0.25">
      <c r="A281" s="77">
        <v>561</v>
      </c>
      <c r="B281" s="79" t="s">
        <v>585</v>
      </c>
    </row>
    <row r="282" spans="1:2" x14ac:dyDescent="0.25">
      <c r="A282" s="80">
        <v>565</v>
      </c>
      <c r="B282" s="45" t="s">
        <v>586</v>
      </c>
    </row>
    <row r="283" spans="1:2" x14ac:dyDescent="0.25">
      <c r="A283" s="77">
        <v>566</v>
      </c>
      <c r="B283" s="79" t="s">
        <v>587</v>
      </c>
    </row>
    <row r="284" spans="1:2" x14ac:dyDescent="0.25">
      <c r="A284" s="80">
        <v>567</v>
      </c>
      <c r="B284" s="45" t="s">
        <v>588</v>
      </c>
    </row>
    <row r="285" spans="1:2" x14ac:dyDescent="0.25">
      <c r="A285" s="77">
        <v>568</v>
      </c>
      <c r="B285" s="79" t="s">
        <v>589</v>
      </c>
    </row>
    <row r="286" spans="1:2" x14ac:dyDescent="0.25">
      <c r="A286" s="80">
        <v>569</v>
      </c>
      <c r="B286" s="45" t="s">
        <v>590</v>
      </c>
    </row>
    <row r="287" spans="1:2" x14ac:dyDescent="0.25">
      <c r="A287" s="77">
        <v>570</v>
      </c>
      <c r="B287" s="79" t="s">
        <v>591</v>
      </c>
    </row>
    <row r="288" spans="1:2" x14ac:dyDescent="0.25">
      <c r="A288" s="80">
        <v>571</v>
      </c>
      <c r="B288" s="45" t="s">
        <v>592</v>
      </c>
    </row>
    <row r="289" spans="1:2" x14ac:dyDescent="0.25">
      <c r="A289" s="77">
        <v>572</v>
      </c>
      <c r="B289" s="79" t="s">
        <v>593</v>
      </c>
    </row>
    <row r="290" spans="1:2" x14ac:dyDescent="0.25">
      <c r="A290" s="80">
        <v>573</v>
      </c>
      <c r="B290" s="45" t="s">
        <v>594</v>
      </c>
    </row>
    <row r="291" spans="1:2" x14ac:dyDescent="0.25">
      <c r="A291" s="77">
        <v>574</v>
      </c>
      <c r="B291" s="79" t="s">
        <v>595</v>
      </c>
    </row>
    <row r="292" spans="1:2" x14ac:dyDescent="0.25">
      <c r="A292" s="80">
        <v>575</v>
      </c>
      <c r="B292" s="45" t="s">
        <v>596</v>
      </c>
    </row>
    <row r="293" spans="1:2" x14ac:dyDescent="0.25">
      <c r="A293" s="77">
        <v>576</v>
      </c>
      <c r="B293" s="79" t="s">
        <v>597</v>
      </c>
    </row>
    <row r="294" spans="1:2" x14ac:dyDescent="0.25">
      <c r="A294" s="80">
        <v>580</v>
      </c>
      <c r="B294" s="45" t="s">
        <v>598</v>
      </c>
    </row>
    <row r="295" spans="1:2" x14ac:dyDescent="0.25">
      <c r="A295" s="77">
        <v>581</v>
      </c>
      <c r="B295" s="79" t="s">
        <v>599</v>
      </c>
    </row>
    <row r="296" spans="1:2" x14ac:dyDescent="0.25">
      <c r="A296" s="80">
        <v>582</v>
      </c>
      <c r="B296" s="45" t="s">
        <v>600</v>
      </c>
    </row>
    <row r="297" spans="1:2" x14ac:dyDescent="0.25">
      <c r="A297" s="77">
        <v>583</v>
      </c>
      <c r="B297" s="79" t="s">
        <v>601</v>
      </c>
    </row>
    <row r="298" spans="1:2" x14ac:dyDescent="0.25">
      <c r="A298" s="80">
        <v>584</v>
      </c>
      <c r="B298" s="45" t="s">
        <v>602</v>
      </c>
    </row>
    <row r="299" spans="1:2" x14ac:dyDescent="0.25">
      <c r="A299" s="77">
        <v>585</v>
      </c>
      <c r="B299" s="79" t="s">
        <v>603</v>
      </c>
    </row>
    <row r="300" spans="1:2" x14ac:dyDescent="0.25">
      <c r="A300" s="80">
        <v>586</v>
      </c>
      <c r="B300" s="45" t="s">
        <v>604</v>
      </c>
    </row>
    <row r="301" spans="1:2" x14ac:dyDescent="0.25">
      <c r="A301" s="77">
        <v>587</v>
      </c>
      <c r="B301" s="79" t="s">
        <v>605</v>
      </c>
    </row>
    <row r="302" spans="1:2" x14ac:dyDescent="0.25">
      <c r="A302" s="80">
        <v>588</v>
      </c>
      <c r="B302" s="45" t="s">
        <v>606</v>
      </c>
    </row>
    <row r="303" spans="1:2" x14ac:dyDescent="0.25">
      <c r="A303" s="77">
        <v>589</v>
      </c>
      <c r="B303" s="79" t="s">
        <v>607</v>
      </c>
    </row>
    <row r="304" spans="1:2" x14ac:dyDescent="0.25">
      <c r="A304" s="80">
        <v>593</v>
      </c>
      <c r="B304" s="45" t="s">
        <v>608</v>
      </c>
    </row>
    <row r="305" spans="1:2" x14ac:dyDescent="0.25">
      <c r="A305" s="77">
        <v>594</v>
      </c>
      <c r="B305" s="79" t="s">
        <v>609</v>
      </c>
    </row>
    <row r="306" spans="1:2" x14ac:dyDescent="0.25">
      <c r="A306" s="80">
        <v>595</v>
      </c>
      <c r="B306" s="45" t="s">
        <v>610</v>
      </c>
    </row>
    <row r="307" spans="1:2" x14ac:dyDescent="0.25">
      <c r="A307" s="77">
        <v>597</v>
      </c>
      <c r="B307" s="79" t="s">
        <v>611</v>
      </c>
    </row>
    <row r="308" spans="1:2" x14ac:dyDescent="0.25">
      <c r="A308" s="80">
        <v>598</v>
      </c>
      <c r="B308" s="45" t="s">
        <v>612</v>
      </c>
    </row>
    <row r="309" spans="1:2" x14ac:dyDescent="0.25">
      <c r="A309" s="77">
        <v>599</v>
      </c>
      <c r="B309" s="79" t="s">
        <v>613</v>
      </c>
    </row>
    <row r="310" spans="1:2" x14ac:dyDescent="0.25">
      <c r="A310" s="80">
        <v>600</v>
      </c>
      <c r="B310" s="45" t="s">
        <v>614</v>
      </c>
    </row>
    <row r="311" spans="1:2" x14ac:dyDescent="0.25">
      <c r="A311" s="77">
        <v>601</v>
      </c>
      <c r="B311" s="79" t="s">
        <v>615</v>
      </c>
    </row>
    <row r="312" spans="1:2" x14ac:dyDescent="0.25">
      <c r="A312" s="80">
        <v>602</v>
      </c>
      <c r="B312" s="45" t="s">
        <v>616</v>
      </c>
    </row>
    <row r="313" spans="1:2" x14ac:dyDescent="0.25">
      <c r="A313" s="77">
        <v>6060</v>
      </c>
      <c r="B313" s="79" t="s">
        <v>617</v>
      </c>
    </row>
    <row r="314" spans="1:2" x14ac:dyDescent="0.25">
      <c r="A314" s="80">
        <v>607</v>
      </c>
      <c r="B314" s="45" t="s">
        <v>618</v>
      </c>
    </row>
    <row r="315" spans="1:2" x14ac:dyDescent="0.25">
      <c r="A315" s="77">
        <v>6080</v>
      </c>
      <c r="B315" s="79" t="s">
        <v>619</v>
      </c>
    </row>
    <row r="316" spans="1:2" x14ac:dyDescent="0.25">
      <c r="A316" s="80">
        <v>6090</v>
      </c>
      <c r="B316" s="45" t="s">
        <v>620</v>
      </c>
    </row>
    <row r="317" spans="1:2" x14ac:dyDescent="0.25">
      <c r="A317" s="77">
        <v>610</v>
      </c>
      <c r="B317" s="79" t="s">
        <v>621</v>
      </c>
    </row>
    <row r="318" spans="1:2" x14ac:dyDescent="0.25">
      <c r="A318" s="80">
        <v>611</v>
      </c>
      <c r="B318" s="45" t="s">
        <v>622</v>
      </c>
    </row>
    <row r="319" spans="1:2" x14ac:dyDescent="0.25">
      <c r="A319" s="77">
        <v>612</v>
      </c>
      <c r="B319" s="79" t="s">
        <v>623</v>
      </c>
    </row>
    <row r="320" spans="1:2" x14ac:dyDescent="0.25">
      <c r="A320" s="80">
        <v>620</v>
      </c>
      <c r="B320" s="45" t="s">
        <v>624</v>
      </c>
    </row>
    <row r="321" spans="1:2" x14ac:dyDescent="0.25">
      <c r="A321" s="77">
        <v>621</v>
      </c>
      <c r="B321" s="79" t="s">
        <v>625</v>
      </c>
    </row>
    <row r="322" spans="1:2" x14ac:dyDescent="0.25">
      <c r="A322" s="80">
        <v>622</v>
      </c>
      <c r="B322" s="45" t="s">
        <v>626</v>
      </c>
    </row>
    <row r="323" spans="1:2" x14ac:dyDescent="0.25">
      <c r="A323" s="77">
        <v>623</v>
      </c>
      <c r="B323" s="79" t="s">
        <v>627</v>
      </c>
    </row>
    <row r="324" spans="1:2" x14ac:dyDescent="0.25">
      <c r="A324" s="80">
        <v>624</v>
      </c>
      <c r="B324" s="45" t="s">
        <v>628</v>
      </c>
    </row>
    <row r="325" spans="1:2" x14ac:dyDescent="0.25">
      <c r="A325" s="77">
        <v>625</v>
      </c>
      <c r="B325" s="79" t="s">
        <v>629</v>
      </c>
    </row>
    <row r="326" spans="1:2" x14ac:dyDescent="0.25">
      <c r="A326" s="80">
        <v>626</v>
      </c>
      <c r="B326" s="45" t="s">
        <v>630</v>
      </c>
    </row>
    <row r="327" spans="1:2" x14ac:dyDescent="0.25">
      <c r="A327" s="77">
        <v>627</v>
      </c>
      <c r="B327" s="79" t="s">
        <v>631</v>
      </c>
    </row>
    <row r="328" spans="1:2" x14ac:dyDescent="0.25">
      <c r="A328" s="80">
        <v>628</v>
      </c>
      <c r="B328" s="45" t="s">
        <v>632</v>
      </c>
    </row>
    <row r="329" spans="1:2" x14ac:dyDescent="0.25">
      <c r="A329" s="77">
        <v>629</v>
      </c>
      <c r="B329" s="79" t="s">
        <v>633</v>
      </c>
    </row>
    <row r="330" spans="1:2" x14ac:dyDescent="0.25">
      <c r="A330" s="80">
        <v>6300</v>
      </c>
      <c r="B330" s="45" t="s">
        <v>634</v>
      </c>
    </row>
    <row r="331" spans="1:2" x14ac:dyDescent="0.25">
      <c r="A331" s="77">
        <v>631</v>
      </c>
      <c r="B331" s="79" t="s">
        <v>635</v>
      </c>
    </row>
    <row r="332" spans="1:2" x14ac:dyDescent="0.25">
      <c r="A332" s="80">
        <v>633</v>
      </c>
      <c r="B332" s="45" t="s">
        <v>636</v>
      </c>
    </row>
    <row r="333" spans="1:2" x14ac:dyDescent="0.25">
      <c r="A333" s="77">
        <v>636</v>
      </c>
      <c r="B333" s="79" t="s">
        <v>637</v>
      </c>
    </row>
    <row r="334" spans="1:2" x14ac:dyDescent="0.25">
      <c r="A334" s="80">
        <v>638</v>
      </c>
      <c r="B334" s="45" t="s">
        <v>638</v>
      </c>
    </row>
    <row r="335" spans="1:2" x14ac:dyDescent="0.25">
      <c r="A335" s="77">
        <v>6391</v>
      </c>
      <c r="B335" s="79" t="s">
        <v>639</v>
      </c>
    </row>
    <row r="336" spans="1:2" x14ac:dyDescent="0.25">
      <c r="A336" s="80">
        <v>640</v>
      </c>
      <c r="B336" s="45" t="s">
        <v>640</v>
      </c>
    </row>
    <row r="337" spans="1:2" x14ac:dyDescent="0.25">
      <c r="A337" s="77">
        <v>641</v>
      </c>
      <c r="B337" s="79" t="s">
        <v>641</v>
      </c>
    </row>
    <row r="338" spans="1:2" x14ac:dyDescent="0.25">
      <c r="A338" s="80">
        <v>642</v>
      </c>
      <c r="B338" s="45" t="s">
        <v>642</v>
      </c>
    </row>
    <row r="339" spans="1:2" x14ac:dyDescent="0.25">
      <c r="A339" s="77">
        <v>643</v>
      </c>
      <c r="B339" s="79" t="s">
        <v>643</v>
      </c>
    </row>
    <row r="340" spans="1:2" x14ac:dyDescent="0.25">
      <c r="A340" s="80">
        <v>6440</v>
      </c>
      <c r="B340" s="45" t="s">
        <v>644</v>
      </c>
    </row>
    <row r="341" spans="1:2" x14ac:dyDescent="0.25">
      <c r="A341" s="77">
        <v>6457</v>
      </c>
      <c r="B341" s="79" t="s">
        <v>645</v>
      </c>
    </row>
    <row r="342" spans="1:2" x14ac:dyDescent="0.25">
      <c r="A342" s="80">
        <v>649</v>
      </c>
      <c r="B342" s="45" t="s">
        <v>646</v>
      </c>
    </row>
    <row r="343" spans="1:2" x14ac:dyDescent="0.25">
      <c r="A343" s="77">
        <v>650</v>
      </c>
      <c r="B343" s="79" t="s">
        <v>647</v>
      </c>
    </row>
    <row r="344" spans="1:2" x14ac:dyDescent="0.25">
      <c r="A344" s="80">
        <v>659</v>
      </c>
      <c r="B344" s="45" t="s">
        <v>648</v>
      </c>
    </row>
    <row r="345" spans="1:2" x14ac:dyDescent="0.25">
      <c r="A345" s="77">
        <v>660</v>
      </c>
      <c r="B345" s="79" t="s">
        <v>649</v>
      </c>
    </row>
    <row r="346" spans="1:2" x14ac:dyDescent="0.25">
      <c r="A346" s="80">
        <v>6610</v>
      </c>
      <c r="B346" s="45" t="s">
        <v>650</v>
      </c>
    </row>
    <row r="347" spans="1:2" x14ac:dyDescent="0.25">
      <c r="A347" s="77">
        <v>6620</v>
      </c>
      <c r="B347" s="79" t="s">
        <v>651</v>
      </c>
    </row>
    <row r="348" spans="1:2" x14ac:dyDescent="0.25">
      <c r="A348" s="80">
        <v>663</v>
      </c>
      <c r="B348" s="45" t="s">
        <v>652</v>
      </c>
    </row>
    <row r="349" spans="1:2" x14ac:dyDescent="0.25">
      <c r="A349" s="77">
        <v>664</v>
      </c>
      <c r="B349" s="79" t="s">
        <v>653</v>
      </c>
    </row>
    <row r="350" spans="1:2" x14ac:dyDescent="0.25">
      <c r="A350" s="80">
        <v>665</v>
      </c>
      <c r="B350" s="45" t="s">
        <v>654</v>
      </c>
    </row>
    <row r="351" spans="1:2" x14ac:dyDescent="0.25">
      <c r="A351" s="77">
        <v>666</v>
      </c>
      <c r="B351" s="79" t="s">
        <v>655</v>
      </c>
    </row>
    <row r="352" spans="1:2" x14ac:dyDescent="0.25">
      <c r="A352" s="80">
        <v>667</v>
      </c>
      <c r="B352" s="45" t="s">
        <v>656</v>
      </c>
    </row>
    <row r="353" spans="1:2" x14ac:dyDescent="0.25">
      <c r="A353" s="77">
        <v>668</v>
      </c>
      <c r="B353" s="79" t="s">
        <v>657</v>
      </c>
    </row>
    <row r="354" spans="1:2" x14ac:dyDescent="0.25">
      <c r="A354" s="80">
        <v>669</v>
      </c>
      <c r="B354" s="45" t="s">
        <v>658</v>
      </c>
    </row>
    <row r="355" spans="1:2" x14ac:dyDescent="0.25">
      <c r="A355" s="77">
        <v>670</v>
      </c>
      <c r="B355" s="79" t="s">
        <v>659</v>
      </c>
    </row>
    <row r="356" spans="1:2" x14ac:dyDescent="0.25">
      <c r="A356" s="80">
        <v>671</v>
      </c>
      <c r="B356" s="45" t="s">
        <v>660</v>
      </c>
    </row>
    <row r="357" spans="1:2" x14ac:dyDescent="0.25">
      <c r="A357" s="77">
        <v>672</v>
      </c>
      <c r="B357" s="79" t="s">
        <v>661</v>
      </c>
    </row>
    <row r="358" spans="1:2" x14ac:dyDescent="0.25">
      <c r="A358" s="80">
        <v>673</v>
      </c>
      <c r="B358" s="45" t="s">
        <v>662</v>
      </c>
    </row>
    <row r="359" spans="1:2" x14ac:dyDescent="0.25">
      <c r="A359" s="77">
        <v>675</v>
      </c>
      <c r="B359" s="79" t="s">
        <v>663</v>
      </c>
    </row>
    <row r="360" spans="1:2" x14ac:dyDescent="0.25">
      <c r="A360" s="80">
        <v>678</v>
      </c>
      <c r="B360" s="45" t="s">
        <v>664</v>
      </c>
    </row>
    <row r="361" spans="1:2" x14ac:dyDescent="0.25">
      <c r="A361" s="77">
        <v>680</v>
      </c>
      <c r="B361" s="79" t="s">
        <v>665</v>
      </c>
    </row>
    <row r="362" spans="1:2" x14ac:dyDescent="0.25">
      <c r="A362" s="80">
        <v>681</v>
      </c>
      <c r="B362" s="45" t="s">
        <v>666</v>
      </c>
    </row>
    <row r="363" spans="1:2" x14ac:dyDescent="0.25">
      <c r="A363" s="77">
        <v>682</v>
      </c>
      <c r="B363" s="79" t="s">
        <v>667</v>
      </c>
    </row>
    <row r="364" spans="1:2" x14ac:dyDescent="0.25">
      <c r="A364" s="80">
        <v>690</v>
      </c>
      <c r="B364" s="45" t="s">
        <v>668</v>
      </c>
    </row>
    <row r="365" spans="1:2" x14ac:dyDescent="0.25">
      <c r="A365" s="77">
        <v>691</v>
      </c>
      <c r="B365" s="79" t="s">
        <v>669</v>
      </c>
    </row>
    <row r="366" spans="1:2" x14ac:dyDescent="0.25">
      <c r="A366" s="80">
        <v>692</v>
      </c>
      <c r="B366" s="45" t="s">
        <v>670</v>
      </c>
    </row>
    <row r="367" spans="1:2" x14ac:dyDescent="0.25">
      <c r="A367" s="77">
        <v>693</v>
      </c>
      <c r="B367" s="79" t="s">
        <v>671</v>
      </c>
    </row>
    <row r="368" spans="1:2" x14ac:dyDescent="0.25">
      <c r="A368" s="80">
        <v>694</v>
      </c>
      <c r="B368" s="45" t="s">
        <v>672</v>
      </c>
    </row>
    <row r="369" spans="1:2" x14ac:dyDescent="0.25">
      <c r="A369" s="77">
        <v>696</v>
      </c>
      <c r="B369" s="79" t="s">
        <v>673</v>
      </c>
    </row>
    <row r="370" spans="1:2" x14ac:dyDescent="0.25">
      <c r="A370" s="80">
        <v>697</v>
      </c>
      <c r="B370" s="45" t="s">
        <v>674</v>
      </c>
    </row>
    <row r="371" spans="1:2" x14ac:dyDescent="0.25">
      <c r="A371" s="77">
        <v>698</v>
      </c>
      <c r="B371" s="79" t="s">
        <v>675</v>
      </c>
    </row>
    <row r="372" spans="1:2" x14ac:dyDescent="0.25">
      <c r="A372" s="80">
        <v>699</v>
      </c>
      <c r="B372" s="45" t="s">
        <v>676</v>
      </c>
    </row>
    <row r="373" spans="1:2" x14ac:dyDescent="0.25">
      <c r="A373" s="77">
        <v>700</v>
      </c>
      <c r="B373" s="79" t="s">
        <v>677</v>
      </c>
    </row>
    <row r="374" spans="1:2" x14ac:dyDescent="0.25">
      <c r="A374" s="80">
        <v>701</v>
      </c>
      <c r="B374" s="45" t="s">
        <v>678</v>
      </c>
    </row>
    <row r="375" spans="1:2" x14ac:dyDescent="0.25">
      <c r="A375" s="77">
        <v>702</v>
      </c>
      <c r="B375" s="79" t="s">
        <v>679</v>
      </c>
    </row>
    <row r="376" spans="1:2" x14ac:dyDescent="0.25">
      <c r="A376" s="80">
        <v>703</v>
      </c>
      <c r="B376" s="45" t="s">
        <v>680</v>
      </c>
    </row>
    <row r="377" spans="1:2" x14ac:dyDescent="0.25">
      <c r="A377" s="77">
        <v>704</v>
      </c>
      <c r="B377" s="79" t="s">
        <v>681</v>
      </c>
    </row>
    <row r="378" spans="1:2" x14ac:dyDescent="0.25">
      <c r="A378" s="80">
        <v>705</v>
      </c>
      <c r="B378" s="45" t="s">
        <v>683</v>
      </c>
    </row>
    <row r="379" spans="1:2" x14ac:dyDescent="0.25">
      <c r="A379" s="77">
        <v>7060</v>
      </c>
      <c r="B379" s="79" t="s">
        <v>684</v>
      </c>
    </row>
    <row r="380" spans="1:2" x14ac:dyDescent="0.25">
      <c r="A380" s="80">
        <v>7080</v>
      </c>
      <c r="B380" s="45" t="s">
        <v>685</v>
      </c>
    </row>
    <row r="381" spans="1:2" x14ac:dyDescent="0.25">
      <c r="A381" s="77">
        <v>7090</v>
      </c>
      <c r="B381" s="79" t="s">
        <v>620</v>
      </c>
    </row>
    <row r="382" spans="1:2" x14ac:dyDescent="0.25">
      <c r="A382" s="80">
        <v>710</v>
      </c>
      <c r="B382" s="45" t="s">
        <v>686</v>
      </c>
    </row>
    <row r="383" spans="1:2" x14ac:dyDescent="0.25">
      <c r="A383" s="77">
        <v>711</v>
      </c>
      <c r="B383" s="79" t="s">
        <v>687</v>
      </c>
    </row>
    <row r="384" spans="1:2" x14ac:dyDescent="0.25">
      <c r="A384" s="80">
        <v>712</v>
      </c>
      <c r="B384" s="45" t="s">
        <v>688</v>
      </c>
    </row>
    <row r="385" spans="1:2" x14ac:dyDescent="0.25">
      <c r="A385" s="77">
        <v>713</v>
      </c>
      <c r="B385" s="79" t="s">
        <v>689</v>
      </c>
    </row>
    <row r="386" spans="1:2" x14ac:dyDescent="0.25">
      <c r="A386" s="80">
        <v>730</v>
      </c>
      <c r="B386" s="45" t="s">
        <v>690</v>
      </c>
    </row>
    <row r="387" spans="1:2" x14ac:dyDescent="0.25">
      <c r="A387" s="77">
        <v>731</v>
      </c>
      <c r="B387" s="79" t="s">
        <v>691</v>
      </c>
    </row>
    <row r="388" spans="1:2" x14ac:dyDescent="0.25">
      <c r="A388" s="80">
        <v>732</v>
      </c>
      <c r="B388" s="45" t="s">
        <v>692</v>
      </c>
    </row>
    <row r="389" spans="1:2" x14ac:dyDescent="0.25">
      <c r="A389" s="77">
        <v>733</v>
      </c>
      <c r="B389" s="79" t="s">
        <v>693</v>
      </c>
    </row>
    <row r="390" spans="1:2" x14ac:dyDescent="0.25">
      <c r="A390" s="80">
        <v>740</v>
      </c>
      <c r="B390" s="45" t="s">
        <v>694</v>
      </c>
    </row>
    <row r="391" spans="1:2" x14ac:dyDescent="0.25">
      <c r="A391" s="77">
        <v>746</v>
      </c>
      <c r="B391" s="79" t="s">
        <v>695</v>
      </c>
    </row>
    <row r="392" spans="1:2" x14ac:dyDescent="0.25">
      <c r="A392" s="80">
        <v>747</v>
      </c>
      <c r="B392" s="45" t="s">
        <v>696</v>
      </c>
    </row>
    <row r="393" spans="1:2" x14ac:dyDescent="0.25">
      <c r="A393" s="77">
        <v>7510</v>
      </c>
      <c r="B393" s="79" t="s">
        <v>682</v>
      </c>
    </row>
    <row r="394" spans="1:2" x14ac:dyDescent="0.25">
      <c r="A394" s="80">
        <v>752</v>
      </c>
      <c r="B394" s="45" t="s">
        <v>697</v>
      </c>
    </row>
    <row r="395" spans="1:2" x14ac:dyDescent="0.25">
      <c r="A395" s="77">
        <v>753</v>
      </c>
      <c r="B395" s="79" t="s">
        <v>698</v>
      </c>
    </row>
    <row r="396" spans="1:2" x14ac:dyDescent="0.25">
      <c r="A396" s="80">
        <v>754</v>
      </c>
      <c r="B396" s="45" t="s">
        <v>699</v>
      </c>
    </row>
    <row r="397" spans="1:2" x14ac:dyDescent="0.25">
      <c r="A397" s="77">
        <v>755</v>
      </c>
      <c r="B397" s="79" t="s">
        <v>700</v>
      </c>
    </row>
    <row r="398" spans="1:2" x14ac:dyDescent="0.25">
      <c r="A398" s="80">
        <v>759</v>
      </c>
      <c r="B398" s="45" t="s">
        <v>701</v>
      </c>
    </row>
    <row r="399" spans="1:2" x14ac:dyDescent="0.25">
      <c r="A399" s="77">
        <v>7600</v>
      </c>
      <c r="B399" s="79" t="s">
        <v>702</v>
      </c>
    </row>
    <row r="400" spans="1:2" x14ac:dyDescent="0.25">
      <c r="A400" s="80">
        <v>761</v>
      </c>
      <c r="B400" s="45" t="s">
        <v>703</v>
      </c>
    </row>
    <row r="401" spans="1:2" x14ac:dyDescent="0.25">
      <c r="A401" s="77">
        <v>762</v>
      </c>
      <c r="B401" s="79" t="s">
        <v>704</v>
      </c>
    </row>
    <row r="402" spans="1:2" x14ac:dyDescent="0.25">
      <c r="A402" s="80">
        <v>7630</v>
      </c>
      <c r="B402" s="45" t="s">
        <v>705</v>
      </c>
    </row>
    <row r="403" spans="1:2" x14ac:dyDescent="0.25">
      <c r="A403" s="77">
        <v>764</v>
      </c>
      <c r="B403" s="78" t="s">
        <v>715</v>
      </c>
    </row>
    <row r="404" spans="1:2" x14ac:dyDescent="0.25">
      <c r="A404" s="80">
        <v>766</v>
      </c>
      <c r="B404" s="45" t="s">
        <v>706</v>
      </c>
    </row>
    <row r="405" spans="1:2" x14ac:dyDescent="0.25">
      <c r="A405" s="77">
        <v>767</v>
      </c>
      <c r="B405" s="79" t="s">
        <v>707</v>
      </c>
    </row>
    <row r="406" spans="1:2" x14ac:dyDescent="0.25">
      <c r="A406" s="80">
        <v>768</v>
      </c>
      <c r="B406" s="45" t="s">
        <v>708</v>
      </c>
    </row>
    <row r="407" spans="1:2" x14ac:dyDescent="0.25">
      <c r="A407" s="77">
        <v>769</v>
      </c>
      <c r="B407" s="79" t="s">
        <v>709</v>
      </c>
    </row>
    <row r="408" spans="1:2" x14ac:dyDescent="0.25">
      <c r="A408" s="80">
        <v>770</v>
      </c>
      <c r="B408" s="45" t="s">
        <v>710</v>
      </c>
    </row>
    <row r="409" spans="1:2" x14ac:dyDescent="0.25">
      <c r="A409" s="77">
        <v>771</v>
      </c>
      <c r="B409" s="79" t="s">
        <v>711</v>
      </c>
    </row>
    <row r="410" spans="1:2" x14ac:dyDescent="0.25">
      <c r="A410" s="80">
        <v>772</v>
      </c>
      <c r="B410" s="45" t="s">
        <v>712</v>
      </c>
    </row>
    <row r="411" spans="1:2" x14ac:dyDescent="0.25">
      <c r="A411" s="77">
        <v>773</v>
      </c>
      <c r="B411" s="79" t="s">
        <v>713</v>
      </c>
    </row>
    <row r="412" spans="1:2" x14ac:dyDescent="0.25">
      <c r="A412" s="80">
        <v>774</v>
      </c>
      <c r="B412" s="45" t="s">
        <v>714</v>
      </c>
    </row>
    <row r="413" spans="1:2" x14ac:dyDescent="0.25">
      <c r="A413" s="77">
        <v>775</v>
      </c>
      <c r="B413" s="79" t="s">
        <v>716</v>
      </c>
    </row>
    <row r="414" spans="1:2" x14ac:dyDescent="0.25">
      <c r="A414" s="80">
        <v>778</v>
      </c>
      <c r="B414" s="45" t="s">
        <v>717</v>
      </c>
    </row>
    <row r="415" spans="1:2" x14ac:dyDescent="0.25">
      <c r="A415" s="77">
        <v>790</v>
      </c>
      <c r="B415" s="79" t="s">
        <v>718</v>
      </c>
    </row>
    <row r="416" spans="1:2" x14ac:dyDescent="0.25">
      <c r="A416" s="80">
        <v>791</v>
      </c>
      <c r="B416" s="45" t="s">
        <v>719</v>
      </c>
    </row>
    <row r="417" spans="1:2" x14ac:dyDescent="0.25">
      <c r="A417" s="77">
        <v>792</v>
      </c>
      <c r="B417" s="79" t="s">
        <v>720</v>
      </c>
    </row>
    <row r="418" spans="1:2" x14ac:dyDescent="0.25">
      <c r="A418" s="80">
        <v>793</v>
      </c>
      <c r="B418" s="45" t="s">
        <v>721</v>
      </c>
    </row>
    <row r="419" spans="1:2" x14ac:dyDescent="0.25">
      <c r="A419" s="77">
        <v>794</v>
      </c>
      <c r="B419" s="79" t="s">
        <v>722</v>
      </c>
    </row>
    <row r="420" spans="1:2" x14ac:dyDescent="0.25">
      <c r="A420" s="80">
        <v>7950</v>
      </c>
      <c r="B420" s="45" t="s">
        <v>723</v>
      </c>
    </row>
    <row r="421" spans="1:2" x14ac:dyDescent="0.25">
      <c r="A421" s="77">
        <v>796</v>
      </c>
      <c r="B421" s="79" t="s">
        <v>724</v>
      </c>
    </row>
    <row r="422" spans="1:2" x14ac:dyDescent="0.25">
      <c r="A422" s="80">
        <v>797</v>
      </c>
      <c r="B422" s="45" t="s">
        <v>725</v>
      </c>
    </row>
    <row r="423" spans="1:2" x14ac:dyDescent="0.25">
      <c r="A423" s="77">
        <v>798</v>
      </c>
      <c r="B423" s="79" t="s">
        <v>726</v>
      </c>
    </row>
    <row r="424" spans="1:2" x14ac:dyDescent="0.25">
      <c r="A424" s="80">
        <v>799</v>
      </c>
      <c r="B424" s="45" t="s">
        <v>727</v>
      </c>
    </row>
    <row r="425" spans="1:2" x14ac:dyDescent="0.25">
      <c r="A425" s="77">
        <v>800</v>
      </c>
      <c r="B425" s="79" t="s">
        <v>728</v>
      </c>
    </row>
    <row r="426" spans="1:2" x14ac:dyDescent="0.25">
      <c r="A426" s="80">
        <v>802</v>
      </c>
      <c r="B426" s="45" t="s">
        <v>729</v>
      </c>
    </row>
    <row r="427" spans="1:2" x14ac:dyDescent="0.25">
      <c r="A427" s="77">
        <v>810</v>
      </c>
      <c r="B427" s="79" t="s">
        <v>730</v>
      </c>
    </row>
    <row r="428" spans="1:2" x14ac:dyDescent="0.25">
      <c r="A428" s="80">
        <v>811</v>
      </c>
      <c r="B428" s="45" t="s">
        <v>731</v>
      </c>
    </row>
    <row r="429" spans="1:2" x14ac:dyDescent="0.25">
      <c r="A429" s="77">
        <v>812</v>
      </c>
      <c r="B429" s="79" t="s">
        <v>732</v>
      </c>
    </row>
    <row r="430" spans="1:2" x14ac:dyDescent="0.25">
      <c r="A430" s="80">
        <v>813</v>
      </c>
      <c r="B430" s="45" t="s">
        <v>733</v>
      </c>
    </row>
    <row r="431" spans="1:2" x14ac:dyDescent="0.25">
      <c r="A431" s="77">
        <v>820</v>
      </c>
      <c r="B431" s="79" t="s">
        <v>734</v>
      </c>
    </row>
    <row r="432" spans="1:2" x14ac:dyDescent="0.25">
      <c r="A432" s="80">
        <v>821</v>
      </c>
      <c r="B432" s="45" t="s">
        <v>735</v>
      </c>
    </row>
    <row r="433" spans="1:2" x14ac:dyDescent="0.25">
      <c r="A433" s="77">
        <v>8300</v>
      </c>
      <c r="B433" s="79" t="s">
        <v>736</v>
      </c>
    </row>
    <row r="434" spans="1:2" x14ac:dyDescent="0.25">
      <c r="A434" s="80">
        <v>8301</v>
      </c>
      <c r="B434" s="45" t="s">
        <v>737</v>
      </c>
    </row>
    <row r="435" spans="1:2" x14ac:dyDescent="0.25">
      <c r="A435" s="77">
        <v>833</v>
      </c>
      <c r="B435" s="79" t="s">
        <v>636</v>
      </c>
    </row>
    <row r="436" spans="1:2" x14ac:dyDescent="0.25">
      <c r="A436" s="80">
        <v>834</v>
      </c>
      <c r="B436" s="45" t="s">
        <v>738</v>
      </c>
    </row>
    <row r="437" spans="1:2" x14ac:dyDescent="0.25">
      <c r="A437" s="77">
        <v>835</v>
      </c>
      <c r="B437" s="79" t="s">
        <v>739</v>
      </c>
    </row>
    <row r="438" spans="1:2" x14ac:dyDescent="0.25">
      <c r="A438" s="80">
        <v>836</v>
      </c>
      <c r="B438" s="45" t="s">
        <v>740</v>
      </c>
    </row>
    <row r="439" spans="1:2" x14ac:dyDescent="0.25">
      <c r="A439" s="77">
        <v>837</v>
      </c>
      <c r="B439" s="79" t="s">
        <v>741</v>
      </c>
    </row>
    <row r="440" spans="1:2" x14ac:dyDescent="0.25">
      <c r="A440" s="80">
        <v>838</v>
      </c>
      <c r="B440" s="45" t="s">
        <v>638</v>
      </c>
    </row>
    <row r="441" spans="1:2" x14ac:dyDescent="0.25">
      <c r="A441" s="77">
        <v>840</v>
      </c>
      <c r="B441" s="79" t="s">
        <v>742</v>
      </c>
    </row>
    <row r="442" spans="1:2" x14ac:dyDescent="0.25">
      <c r="A442" s="80">
        <v>841</v>
      </c>
      <c r="B442" s="45" t="s">
        <v>743</v>
      </c>
    </row>
    <row r="443" spans="1:2" x14ac:dyDescent="0.25">
      <c r="A443" s="77">
        <v>842</v>
      </c>
      <c r="B443" s="79" t="s">
        <v>744</v>
      </c>
    </row>
    <row r="444" spans="1:2" x14ac:dyDescent="0.25">
      <c r="A444" s="80">
        <v>850</v>
      </c>
      <c r="B444" s="45" t="s">
        <v>745</v>
      </c>
    </row>
    <row r="445" spans="1:2" x14ac:dyDescent="0.25">
      <c r="A445" s="77">
        <v>851</v>
      </c>
      <c r="B445" s="79" t="s">
        <v>746</v>
      </c>
    </row>
    <row r="446" spans="1:2" x14ac:dyDescent="0.25">
      <c r="A446" s="80">
        <v>860</v>
      </c>
      <c r="B446" s="45" t="s">
        <v>747</v>
      </c>
    </row>
    <row r="447" spans="1:2" x14ac:dyDescent="0.25">
      <c r="A447" s="77">
        <v>862</v>
      </c>
      <c r="B447" s="79" t="s">
        <v>748</v>
      </c>
    </row>
    <row r="448" spans="1:2" x14ac:dyDescent="0.25">
      <c r="A448" s="80">
        <v>891</v>
      </c>
      <c r="B448" s="45" t="s">
        <v>749</v>
      </c>
    </row>
    <row r="449" spans="1:2" x14ac:dyDescent="0.25">
      <c r="A449" s="77">
        <v>892</v>
      </c>
      <c r="B449" s="79" t="s">
        <v>750</v>
      </c>
    </row>
    <row r="450" spans="1:2" x14ac:dyDescent="0.25">
      <c r="A450" s="80">
        <v>900</v>
      </c>
      <c r="B450" s="45" t="s">
        <v>751</v>
      </c>
    </row>
    <row r="451" spans="1:2" x14ac:dyDescent="0.25">
      <c r="A451" s="77">
        <v>902</v>
      </c>
      <c r="B451" s="79" t="s">
        <v>752</v>
      </c>
    </row>
    <row r="452" spans="1:2" x14ac:dyDescent="0.25">
      <c r="A452" s="80">
        <v>910</v>
      </c>
      <c r="B452" s="45" t="s">
        <v>753</v>
      </c>
    </row>
    <row r="453" spans="1:2" x14ac:dyDescent="0.25">
      <c r="A453" s="77">
        <v>911</v>
      </c>
      <c r="B453" s="79" t="s">
        <v>754</v>
      </c>
    </row>
    <row r="454" spans="1:2" x14ac:dyDescent="0.25">
      <c r="A454" s="80">
        <v>912</v>
      </c>
      <c r="B454" s="45" t="s">
        <v>755</v>
      </c>
    </row>
    <row r="455" spans="1:2" x14ac:dyDescent="0.25">
      <c r="A455" s="77">
        <v>913</v>
      </c>
      <c r="B455" s="79" t="s">
        <v>756</v>
      </c>
    </row>
    <row r="456" spans="1:2" x14ac:dyDescent="0.25">
      <c r="A456" s="80">
        <v>920</v>
      </c>
      <c r="B456" s="45" t="s">
        <v>757</v>
      </c>
    </row>
    <row r="457" spans="1:2" x14ac:dyDescent="0.25">
      <c r="A457" s="77">
        <v>921</v>
      </c>
      <c r="B457" s="79" t="s">
        <v>758</v>
      </c>
    </row>
    <row r="458" spans="1:2" x14ac:dyDescent="0.25">
      <c r="A458" s="80">
        <v>940</v>
      </c>
      <c r="B458" s="45" t="s">
        <v>759</v>
      </c>
    </row>
    <row r="459" spans="1:2" x14ac:dyDescent="0.25">
      <c r="A459" s="77">
        <v>941</v>
      </c>
      <c r="B459" s="79" t="s">
        <v>760</v>
      </c>
    </row>
    <row r="460" spans="1:2" x14ac:dyDescent="0.25">
      <c r="A460" s="80">
        <v>942</v>
      </c>
      <c r="B460" s="45" t="s">
        <v>761</v>
      </c>
    </row>
    <row r="461" spans="1:2" x14ac:dyDescent="0.25">
      <c r="A461" s="77">
        <v>950</v>
      </c>
      <c r="B461" s="79" t="s">
        <v>762</v>
      </c>
    </row>
    <row r="462" spans="1:2" x14ac:dyDescent="0.25">
      <c r="A462" s="80">
        <v>951</v>
      </c>
      <c r="B462" s="45" t="s">
        <v>763</v>
      </c>
    </row>
    <row r="463" spans="1:2" x14ac:dyDescent="0.25">
      <c r="A463" s="77">
        <v>960</v>
      </c>
      <c r="B463" s="79" t="s">
        <v>764</v>
      </c>
    </row>
    <row r="464" spans="1:2" x14ac:dyDescent="0.25">
      <c r="A464" s="80">
        <v>962</v>
      </c>
      <c r="B464" s="45" t="s">
        <v>765</v>
      </c>
    </row>
    <row r="465" spans="1:2" x14ac:dyDescent="0.25">
      <c r="A465" s="77">
        <v>991</v>
      </c>
      <c r="B465" s="79" t="s">
        <v>766</v>
      </c>
    </row>
    <row r="466" spans="1:2" x14ac:dyDescent="0.25">
      <c r="A466" s="80">
        <v>992</v>
      </c>
      <c r="B466" s="45" t="s">
        <v>767</v>
      </c>
    </row>
    <row r="467" spans="1:2" x14ac:dyDescent="0.25">
      <c r="A467" s="77">
        <v>993</v>
      </c>
      <c r="B467" s="79" t="s">
        <v>768</v>
      </c>
    </row>
    <row r="468" spans="1:2" x14ac:dyDescent="0.25">
      <c r="A468" s="80">
        <v>994</v>
      </c>
      <c r="B468" s="45" t="s">
        <v>769</v>
      </c>
    </row>
  </sheetData>
  <sheetProtection algorithmName="SHA-512" hashValue="Yu0KgrHt+3C9jhujV+Z/1sJaBXQMN87wMzRp8+0UNe55djEVpQGEGI8Ka5xgUWlVQ+QhC3DfbR5z8nnWQVNxag==" saltValue="X/NhXTXVE2q9AFV9+g2q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496"/>
  <sheetViews>
    <sheetView zoomScale="90" zoomScaleNormal="90" workbookViewId="0">
      <selection activeCell="D6" sqref="D6:E10"/>
    </sheetView>
  </sheetViews>
  <sheetFormatPr baseColWidth="10" defaultRowHeight="15" x14ac:dyDescent="0.25"/>
  <cols>
    <col min="1" max="1" width="8.85546875" customWidth="1"/>
    <col min="2" max="2" width="26" style="8" customWidth="1"/>
    <col min="3" max="3" width="8.140625" customWidth="1"/>
    <col min="4" max="4" width="23.85546875" customWidth="1"/>
    <col min="5" max="5" width="28" customWidth="1"/>
    <col min="6" max="6" width="27.85546875" customWidth="1"/>
    <col min="7" max="7" width="5.28515625" customWidth="1"/>
    <col min="8" max="8" width="7.5703125" customWidth="1"/>
  </cols>
  <sheetData>
    <row r="1" spans="1:13" x14ac:dyDescent="0.25">
      <c r="A1" t="s">
        <v>29</v>
      </c>
      <c r="B1" s="8" t="s">
        <v>30</v>
      </c>
      <c r="C1" t="s">
        <v>31</v>
      </c>
      <c r="D1" t="s">
        <v>27</v>
      </c>
      <c r="E1" t="s">
        <v>28</v>
      </c>
      <c r="F1" t="s">
        <v>26</v>
      </c>
      <c r="G1" t="s">
        <v>2</v>
      </c>
      <c r="H1" t="s">
        <v>3</v>
      </c>
      <c r="I1" t="s">
        <v>24</v>
      </c>
      <c r="J1" t="s">
        <v>25</v>
      </c>
      <c r="K1" t="s">
        <v>34</v>
      </c>
      <c r="L1" t="s">
        <v>36</v>
      </c>
      <c r="M1" t="s">
        <v>62</v>
      </c>
    </row>
    <row r="2" spans="1:13" x14ac:dyDescent="0.25">
      <c r="E2" s="9"/>
      <c r="F2" s="9"/>
      <c r="H2" s="9"/>
    </row>
    <row r="3" spans="1:13" x14ac:dyDescent="0.25">
      <c r="A3" s="10">
        <v>100</v>
      </c>
      <c r="B3" t="s">
        <v>306</v>
      </c>
      <c r="C3" t="s">
        <v>68</v>
      </c>
      <c r="F3">
        <f>Plan[[#This Row],[TEMP DEBE]]-Plan[[#This Row],[TEMP HABER]]</f>
        <v>0</v>
      </c>
      <c r="G3" s="10" t="s">
        <v>64</v>
      </c>
      <c r="H3" s="10">
        <v>1000</v>
      </c>
    </row>
    <row r="4" spans="1:13" x14ac:dyDescent="0.25">
      <c r="A4" s="10">
        <v>101</v>
      </c>
      <c r="B4" t="s">
        <v>307</v>
      </c>
      <c r="C4" t="s">
        <v>68</v>
      </c>
      <c r="F4">
        <f>Plan[[#This Row],[TEMP DEBE]]-Plan[[#This Row],[TEMP HABER]]</f>
        <v>0</v>
      </c>
      <c r="G4" s="10" t="s">
        <v>64</v>
      </c>
      <c r="H4" s="10">
        <v>1010</v>
      </c>
    </row>
    <row r="5" spans="1:13" x14ac:dyDescent="0.25">
      <c r="A5" s="10">
        <v>102</v>
      </c>
      <c r="B5" t="s">
        <v>1</v>
      </c>
      <c r="C5" t="s">
        <v>68</v>
      </c>
      <c r="F5">
        <f>Plan[[#This Row],[TEMP DEBE]]-Plan[[#This Row],[TEMP HABER]]</f>
        <v>0</v>
      </c>
      <c r="G5" s="10" t="s">
        <v>64</v>
      </c>
      <c r="H5" s="10">
        <v>1020</v>
      </c>
    </row>
    <row r="6" spans="1:13" x14ac:dyDescent="0.25">
      <c r="A6" s="10">
        <v>1030</v>
      </c>
      <c r="B6" t="s">
        <v>308</v>
      </c>
      <c r="C6" t="s">
        <v>68</v>
      </c>
      <c r="D6">
        <v>0</v>
      </c>
      <c r="E6">
        <v>0</v>
      </c>
      <c r="F6">
        <f>Plan[[#This Row],[TEMP DEBE]]-Plan[[#This Row],[TEMP HABER]]</f>
        <v>0</v>
      </c>
      <c r="G6" s="10" t="s">
        <v>82</v>
      </c>
      <c r="H6" s="10">
        <v>1030</v>
      </c>
    </row>
    <row r="7" spans="1:13" x14ac:dyDescent="0.25">
      <c r="A7" s="10">
        <v>108</v>
      </c>
      <c r="B7" t="s">
        <v>309</v>
      </c>
      <c r="C7" t="s">
        <v>77</v>
      </c>
      <c r="D7">
        <v>0</v>
      </c>
      <c r="E7">
        <v>0</v>
      </c>
      <c r="F7">
        <f>Plan[[#This Row],[TEMP DEBE]]-Plan[[#This Row],[TEMP HABER]]</f>
        <v>0</v>
      </c>
      <c r="G7" s="10" t="s">
        <v>82</v>
      </c>
      <c r="H7" s="10">
        <v>1080</v>
      </c>
    </row>
    <row r="8" spans="1:13" x14ac:dyDescent="0.25">
      <c r="A8" s="10">
        <v>109</v>
      </c>
      <c r="B8" t="s">
        <v>310</v>
      </c>
      <c r="C8" t="s">
        <v>77</v>
      </c>
      <c r="D8">
        <v>0</v>
      </c>
      <c r="E8">
        <v>0</v>
      </c>
      <c r="F8">
        <f>Plan[[#This Row],[TEMP DEBE]]-Plan[[#This Row],[TEMP HABER]]</f>
        <v>0</v>
      </c>
      <c r="G8" s="10" t="s">
        <v>82</v>
      </c>
      <c r="H8" s="10">
        <v>1090</v>
      </c>
    </row>
    <row r="9" spans="1:13" x14ac:dyDescent="0.25">
      <c r="A9" s="10">
        <v>110</v>
      </c>
      <c r="B9" t="s">
        <v>311</v>
      </c>
      <c r="C9" t="s">
        <v>78</v>
      </c>
      <c r="D9">
        <v>0</v>
      </c>
      <c r="E9">
        <v>0</v>
      </c>
      <c r="F9">
        <f>Plan[[#This Row],[TEMP DEBE]]-Plan[[#This Row],[TEMP HABER]]</f>
        <v>0</v>
      </c>
      <c r="G9" s="10" t="s">
        <v>64</v>
      </c>
      <c r="H9" s="10">
        <v>1100</v>
      </c>
    </row>
    <row r="10" spans="1:13" x14ac:dyDescent="0.25">
      <c r="A10" s="10">
        <v>1110</v>
      </c>
      <c r="B10" t="s">
        <v>312</v>
      </c>
      <c r="C10" t="s">
        <v>79</v>
      </c>
      <c r="D10">
        <v>0</v>
      </c>
      <c r="E10">
        <v>0</v>
      </c>
      <c r="F10">
        <f>Plan[[#This Row],[TEMP DEBE]]-Plan[[#This Row],[TEMP HABER]]</f>
        <v>0</v>
      </c>
      <c r="G10" s="10" t="s">
        <v>64</v>
      </c>
      <c r="H10" s="10">
        <v>1110</v>
      </c>
    </row>
    <row r="11" spans="1:13" x14ac:dyDescent="0.25">
      <c r="A11" s="10">
        <v>112</v>
      </c>
      <c r="B11" t="s">
        <v>313</v>
      </c>
      <c r="C11" t="s">
        <v>80</v>
      </c>
      <c r="D11">
        <v>0</v>
      </c>
      <c r="E11">
        <v>0</v>
      </c>
      <c r="F11">
        <f>Plan[[#This Row],[TEMP DEBE]]-Plan[[#This Row],[TEMP HABER]]</f>
        <v>0</v>
      </c>
      <c r="G11" s="10" t="s">
        <v>64</v>
      </c>
      <c r="H11" s="10">
        <v>1120</v>
      </c>
    </row>
    <row r="12" spans="1:13" x14ac:dyDescent="0.25">
      <c r="A12" s="10">
        <v>113</v>
      </c>
      <c r="B12" t="s">
        <v>314</v>
      </c>
      <c r="C12" t="s">
        <v>80</v>
      </c>
      <c r="D12">
        <v>0</v>
      </c>
      <c r="E12">
        <v>0</v>
      </c>
      <c r="F12">
        <f>Plan[[#This Row],[TEMP DEBE]]-Plan[[#This Row],[TEMP HABER]]</f>
        <v>0</v>
      </c>
      <c r="G12" s="10" t="s">
        <v>64</v>
      </c>
      <c r="H12" s="10">
        <v>1130</v>
      </c>
    </row>
    <row r="13" spans="1:13" x14ac:dyDescent="0.25">
      <c r="A13" s="10">
        <v>1140</v>
      </c>
      <c r="B13" t="s">
        <v>315</v>
      </c>
      <c r="C13" t="s">
        <v>80</v>
      </c>
      <c r="D13">
        <v>0</v>
      </c>
      <c r="E13">
        <v>0</v>
      </c>
      <c r="F13">
        <f>Plan[[#This Row],[TEMP DEBE]]-Plan[[#This Row],[TEMP HABER]]</f>
        <v>0</v>
      </c>
      <c r="G13" s="10" t="s">
        <v>64</v>
      </c>
      <c r="H13" s="10">
        <v>1140</v>
      </c>
    </row>
    <row r="14" spans="1:13" x14ac:dyDescent="0.25">
      <c r="A14" s="10">
        <v>1141</v>
      </c>
      <c r="B14" t="s">
        <v>316</v>
      </c>
      <c r="C14" t="s">
        <v>80</v>
      </c>
      <c r="D14">
        <v>0</v>
      </c>
      <c r="E14">
        <v>0</v>
      </c>
      <c r="F14">
        <f>Plan[[#This Row],[TEMP DEBE]]-Plan[[#This Row],[TEMP HABER]]</f>
        <v>0</v>
      </c>
      <c r="G14" s="10" t="s">
        <v>64</v>
      </c>
      <c r="H14" s="10">
        <v>1141</v>
      </c>
    </row>
    <row r="15" spans="1:13" x14ac:dyDescent="0.25">
      <c r="A15" s="10">
        <v>1142</v>
      </c>
      <c r="B15" t="s">
        <v>317</v>
      </c>
      <c r="C15" t="s">
        <v>80</v>
      </c>
      <c r="D15">
        <v>0</v>
      </c>
      <c r="E15">
        <v>0</v>
      </c>
      <c r="F15">
        <f>Plan[[#This Row],[TEMP DEBE]]-Plan[[#This Row],[TEMP HABER]]</f>
        <v>0</v>
      </c>
      <c r="G15" s="10" t="s">
        <v>64</v>
      </c>
      <c r="H15" s="10">
        <v>1142</v>
      </c>
    </row>
    <row r="16" spans="1:13" x14ac:dyDescent="0.25">
      <c r="A16" s="10">
        <v>1143</v>
      </c>
      <c r="B16" t="s">
        <v>318</v>
      </c>
      <c r="C16" t="s">
        <v>80</v>
      </c>
      <c r="D16">
        <v>0</v>
      </c>
      <c r="E16">
        <v>0</v>
      </c>
      <c r="F16">
        <f>Plan[[#This Row],[TEMP DEBE]]-Plan[[#This Row],[TEMP HABER]]</f>
        <v>0</v>
      </c>
      <c r="G16" s="10" t="s">
        <v>64</v>
      </c>
      <c r="H16" s="10">
        <v>1143</v>
      </c>
    </row>
    <row r="17" spans="1:8" x14ac:dyDescent="0.25">
      <c r="A17" s="10">
        <v>1144</v>
      </c>
      <c r="B17" t="s">
        <v>319</v>
      </c>
      <c r="C17" t="s">
        <v>80</v>
      </c>
      <c r="D17">
        <v>0</v>
      </c>
      <c r="E17">
        <v>0</v>
      </c>
      <c r="F17">
        <f>Plan[[#This Row],[TEMP DEBE]]-Plan[[#This Row],[TEMP HABER]]</f>
        <v>0</v>
      </c>
      <c r="G17" s="10" t="s">
        <v>64</v>
      </c>
      <c r="H17" s="10">
        <v>1144</v>
      </c>
    </row>
    <row r="18" spans="1:8" x14ac:dyDescent="0.25">
      <c r="A18" s="10">
        <v>115</v>
      </c>
      <c r="B18" t="s">
        <v>320</v>
      </c>
      <c r="C18" t="s">
        <v>80</v>
      </c>
      <c r="D18">
        <v>0</v>
      </c>
      <c r="E18">
        <v>0</v>
      </c>
      <c r="F18">
        <f>Plan[[#This Row],[TEMP DEBE]]-Plan[[#This Row],[TEMP HABER]]</f>
        <v>0</v>
      </c>
      <c r="G18" s="10" t="s">
        <v>64</v>
      </c>
      <c r="H18" s="10">
        <v>1150</v>
      </c>
    </row>
    <row r="19" spans="1:8" x14ac:dyDescent="0.25">
      <c r="A19" s="10">
        <v>118</v>
      </c>
      <c r="B19" t="s">
        <v>321</v>
      </c>
      <c r="C19" t="s">
        <v>81</v>
      </c>
      <c r="D19">
        <v>0</v>
      </c>
      <c r="E19">
        <v>0</v>
      </c>
      <c r="F19">
        <f>Plan[[#This Row],[TEMP DEBE]]-Plan[[#This Row],[TEMP HABER]]</f>
        <v>0</v>
      </c>
      <c r="G19" s="10" t="s">
        <v>64</v>
      </c>
      <c r="H19" s="10">
        <v>1180</v>
      </c>
    </row>
    <row r="20" spans="1:8" x14ac:dyDescent="0.25">
      <c r="A20" s="10">
        <v>119</v>
      </c>
      <c r="B20" t="s">
        <v>322</v>
      </c>
      <c r="C20" t="s">
        <v>80</v>
      </c>
      <c r="D20">
        <v>0</v>
      </c>
      <c r="E20">
        <v>0</v>
      </c>
      <c r="F20">
        <f>Plan[[#This Row],[TEMP DEBE]]-Plan[[#This Row],[TEMP HABER]]</f>
        <v>0</v>
      </c>
      <c r="G20" s="10" t="s">
        <v>64</v>
      </c>
      <c r="H20" s="10">
        <v>1190</v>
      </c>
    </row>
    <row r="21" spans="1:8" x14ac:dyDescent="0.25">
      <c r="A21" s="10">
        <v>120</v>
      </c>
      <c r="B21" t="s">
        <v>323</v>
      </c>
      <c r="C21" t="s">
        <v>80</v>
      </c>
      <c r="D21">
        <v>0</v>
      </c>
      <c r="E21">
        <v>0</v>
      </c>
      <c r="F21">
        <f>Plan[[#This Row],[TEMP DEBE]]-Plan[[#This Row],[TEMP HABER]]</f>
        <v>0</v>
      </c>
      <c r="G21" s="10" t="s">
        <v>64</v>
      </c>
      <c r="H21" s="10">
        <v>1200</v>
      </c>
    </row>
    <row r="22" spans="1:8" x14ac:dyDescent="0.25">
      <c r="A22" s="10">
        <v>121</v>
      </c>
      <c r="B22" t="s">
        <v>324</v>
      </c>
      <c r="C22" t="s">
        <v>157</v>
      </c>
      <c r="D22">
        <v>0</v>
      </c>
      <c r="E22">
        <v>0</v>
      </c>
      <c r="F22">
        <f>Plan[[#This Row],[TEMP DEBE]]-Plan[[#This Row],[TEMP HABER]]</f>
        <v>0</v>
      </c>
      <c r="G22" s="10" t="s">
        <v>82</v>
      </c>
      <c r="H22" s="10">
        <v>1210</v>
      </c>
    </row>
    <row r="23" spans="1:8" x14ac:dyDescent="0.25">
      <c r="A23" s="10">
        <v>129</v>
      </c>
      <c r="B23" t="s">
        <v>325</v>
      </c>
      <c r="D23">
        <v>0</v>
      </c>
      <c r="E23">
        <v>0</v>
      </c>
      <c r="F23">
        <f>Plan[[#This Row],[TEMP DEBE]]-Plan[[#This Row],[TEMP HABER]]</f>
        <v>0</v>
      </c>
      <c r="G23" s="10" t="s">
        <v>82</v>
      </c>
      <c r="H23" s="10">
        <v>1290</v>
      </c>
    </row>
    <row r="24" spans="1:8" x14ac:dyDescent="0.25">
      <c r="A24" s="10">
        <v>130</v>
      </c>
      <c r="B24" t="s">
        <v>326</v>
      </c>
      <c r="C24" t="s">
        <v>86</v>
      </c>
      <c r="D24">
        <v>0</v>
      </c>
      <c r="E24">
        <v>0</v>
      </c>
      <c r="F24">
        <f>Plan[[#This Row],[TEMP DEBE]]-Plan[[#This Row],[TEMP HABER]]</f>
        <v>0</v>
      </c>
      <c r="G24" s="10" t="s">
        <v>64</v>
      </c>
      <c r="H24" s="10">
        <v>1300</v>
      </c>
    </row>
    <row r="25" spans="1:8" x14ac:dyDescent="0.25">
      <c r="A25" s="10">
        <v>131</v>
      </c>
      <c r="B25" t="s">
        <v>327</v>
      </c>
      <c r="C25" t="s">
        <v>86</v>
      </c>
      <c r="D25">
        <v>0</v>
      </c>
      <c r="E25">
        <v>0</v>
      </c>
      <c r="F25">
        <f>Plan[[#This Row],[TEMP DEBE]]-Plan[[#This Row],[TEMP HABER]]</f>
        <v>0</v>
      </c>
      <c r="G25" s="10" t="s">
        <v>64</v>
      </c>
      <c r="H25" s="10">
        <v>1310</v>
      </c>
    </row>
    <row r="26" spans="1:8" x14ac:dyDescent="0.25">
      <c r="A26" s="10">
        <v>132</v>
      </c>
      <c r="B26" t="s">
        <v>328</v>
      </c>
      <c r="C26" t="s">
        <v>86</v>
      </c>
      <c r="D26">
        <v>0</v>
      </c>
      <c r="E26">
        <v>0</v>
      </c>
      <c r="F26">
        <f>Plan[[#This Row],[TEMP DEBE]]-Plan[[#This Row],[TEMP HABER]]</f>
        <v>0</v>
      </c>
      <c r="G26" s="10" t="s">
        <v>64</v>
      </c>
      <c r="H26" s="10">
        <v>1320</v>
      </c>
    </row>
    <row r="27" spans="1:8" x14ac:dyDescent="0.25">
      <c r="A27" s="10">
        <v>133</v>
      </c>
      <c r="B27" t="s">
        <v>329</v>
      </c>
      <c r="C27" t="s">
        <v>87</v>
      </c>
      <c r="D27">
        <v>0</v>
      </c>
      <c r="E27">
        <v>0</v>
      </c>
      <c r="F27">
        <f>Plan[[#This Row],[TEMP DEBE]]-Plan[[#This Row],[TEMP HABER]]</f>
        <v>0</v>
      </c>
      <c r="G27" s="10" t="s">
        <v>64</v>
      </c>
      <c r="H27" s="10">
        <v>1330</v>
      </c>
    </row>
    <row r="28" spans="1:8" x14ac:dyDescent="0.25">
      <c r="A28" s="10">
        <v>1340</v>
      </c>
      <c r="B28" t="s">
        <v>330</v>
      </c>
      <c r="C28" t="s">
        <v>87</v>
      </c>
      <c r="D28">
        <v>0</v>
      </c>
      <c r="E28">
        <v>0</v>
      </c>
      <c r="F28">
        <f>Plan[[#This Row],[TEMP DEBE]]-Plan[[#This Row],[TEMP HABER]]</f>
        <v>0</v>
      </c>
      <c r="G28" s="10" t="s">
        <v>64</v>
      </c>
      <c r="H28" s="10">
        <v>1340</v>
      </c>
    </row>
    <row r="29" spans="1:8" x14ac:dyDescent="0.25">
      <c r="A29" s="10">
        <v>135</v>
      </c>
      <c r="B29" t="s">
        <v>331</v>
      </c>
      <c r="C29" t="s">
        <v>87</v>
      </c>
      <c r="D29">
        <v>0</v>
      </c>
      <c r="E29">
        <v>0</v>
      </c>
      <c r="F29">
        <f>Plan[[#This Row],[TEMP DEBE]]-Plan[[#This Row],[TEMP HABER]]</f>
        <v>0</v>
      </c>
      <c r="G29" s="10" t="s">
        <v>64</v>
      </c>
      <c r="H29" s="10">
        <v>1350</v>
      </c>
    </row>
    <row r="30" spans="1:8" x14ac:dyDescent="0.25">
      <c r="A30" s="10">
        <v>136</v>
      </c>
      <c r="B30" t="s">
        <v>332</v>
      </c>
      <c r="C30" t="s">
        <v>87</v>
      </c>
      <c r="D30">
        <v>0</v>
      </c>
      <c r="E30">
        <v>0</v>
      </c>
      <c r="F30">
        <f>Plan[[#This Row],[TEMP DEBE]]-Plan[[#This Row],[TEMP HABER]]</f>
        <v>0</v>
      </c>
      <c r="G30" s="10" t="s">
        <v>64</v>
      </c>
      <c r="H30" s="10">
        <v>1360</v>
      </c>
    </row>
    <row r="31" spans="1:8" x14ac:dyDescent="0.25">
      <c r="A31" s="10">
        <v>1370</v>
      </c>
      <c r="B31" t="s">
        <v>333</v>
      </c>
      <c r="C31" t="s">
        <v>86</v>
      </c>
      <c r="D31">
        <v>0</v>
      </c>
      <c r="E31">
        <v>0</v>
      </c>
      <c r="F31">
        <f>Plan[[#This Row],[TEMP DEBE]]-Plan[[#This Row],[TEMP HABER]]</f>
        <v>0</v>
      </c>
      <c r="G31" s="10" t="s">
        <v>64</v>
      </c>
      <c r="H31" s="10">
        <v>1370</v>
      </c>
    </row>
    <row r="32" spans="1:8" x14ac:dyDescent="0.25">
      <c r="A32" s="10">
        <v>140</v>
      </c>
      <c r="B32" t="s">
        <v>334</v>
      </c>
      <c r="C32" t="s">
        <v>88</v>
      </c>
      <c r="D32">
        <v>0</v>
      </c>
      <c r="E32">
        <v>0</v>
      </c>
      <c r="F32">
        <f>Plan[[#This Row],[TEMP DEBE]]-Plan[[#This Row],[TEMP HABER]]</f>
        <v>0</v>
      </c>
      <c r="G32" s="10" t="s">
        <v>64</v>
      </c>
      <c r="H32" s="10">
        <v>1400</v>
      </c>
    </row>
    <row r="33" spans="1:8" x14ac:dyDescent="0.25">
      <c r="A33" s="10">
        <v>141</v>
      </c>
      <c r="B33" t="s">
        <v>335</v>
      </c>
      <c r="C33" t="s">
        <v>89</v>
      </c>
      <c r="D33">
        <v>0</v>
      </c>
      <c r="E33">
        <v>0</v>
      </c>
      <c r="F33">
        <f>Plan[[#This Row],[TEMP DEBE]]-Plan[[#This Row],[TEMP HABER]]</f>
        <v>0</v>
      </c>
      <c r="G33" s="10" t="s">
        <v>64</v>
      </c>
      <c r="H33" s="10">
        <v>1410</v>
      </c>
    </row>
    <row r="34" spans="1:8" x14ac:dyDescent="0.25">
      <c r="A34" s="10">
        <v>142</v>
      </c>
      <c r="B34" t="s">
        <v>336</v>
      </c>
      <c r="C34" t="s">
        <v>89</v>
      </c>
      <c r="D34">
        <v>0</v>
      </c>
      <c r="E34">
        <v>0</v>
      </c>
      <c r="F34">
        <f>Plan[[#This Row],[TEMP DEBE]]-Plan[[#This Row],[TEMP HABER]]</f>
        <v>0</v>
      </c>
      <c r="G34" s="10" t="s">
        <v>64</v>
      </c>
      <c r="H34" s="10">
        <v>1420</v>
      </c>
    </row>
    <row r="35" spans="1:8" x14ac:dyDescent="0.25">
      <c r="A35" s="10">
        <v>143</v>
      </c>
      <c r="B35" t="s">
        <v>337</v>
      </c>
      <c r="C35" t="s">
        <v>89</v>
      </c>
      <c r="D35">
        <v>0</v>
      </c>
      <c r="E35">
        <v>0</v>
      </c>
      <c r="F35">
        <f>Plan[[#This Row],[TEMP DEBE]]-Plan[[#This Row],[TEMP HABER]]</f>
        <v>0</v>
      </c>
      <c r="G35" s="10" t="s">
        <v>64</v>
      </c>
      <c r="H35" s="10">
        <v>1430</v>
      </c>
    </row>
    <row r="36" spans="1:8" x14ac:dyDescent="0.25">
      <c r="A36" s="10">
        <v>145</v>
      </c>
      <c r="B36" t="s">
        <v>338</v>
      </c>
      <c r="C36" t="s">
        <v>90</v>
      </c>
      <c r="D36">
        <v>0</v>
      </c>
      <c r="E36">
        <v>0</v>
      </c>
      <c r="F36">
        <f>Plan[[#This Row],[TEMP DEBE]]-Plan[[#This Row],[TEMP HABER]]</f>
        <v>0</v>
      </c>
      <c r="G36" s="10" t="s">
        <v>64</v>
      </c>
      <c r="H36" s="10">
        <v>1450</v>
      </c>
    </row>
    <row r="37" spans="1:8" x14ac:dyDescent="0.25">
      <c r="A37" s="10">
        <v>146</v>
      </c>
      <c r="B37" t="s">
        <v>339</v>
      </c>
      <c r="C37" t="s">
        <v>91</v>
      </c>
      <c r="D37">
        <v>0</v>
      </c>
      <c r="E37">
        <v>0</v>
      </c>
      <c r="F37">
        <f>Plan[[#This Row],[TEMP DEBE]]-Plan[[#This Row],[TEMP HABER]]</f>
        <v>0</v>
      </c>
      <c r="G37" s="10" t="s">
        <v>64</v>
      </c>
      <c r="H37" s="10">
        <v>1460</v>
      </c>
    </row>
    <row r="38" spans="1:8" x14ac:dyDescent="0.25">
      <c r="A38" s="10">
        <v>147</v>
      </c>
      <c r="B38" t="s">
        <v>340</v>
      </c>
      <c r="C38" t="s">
        <v>89</v>
      </c>
      <c r="D38">
        <v>0</v>
      </c>
      <c r="E38">
        <v>0</v>
      </c>
      <c r="F38">
        <f>Plan[[#This Row],[TEMP DEBE]]-Plan[[#This Row],[TEMP HABER]]</f>
        <v>0</v>
      </c>
      <c r="G38" s="10" t="s">
        <v>64</v>
      </c>
      <c r="H38" s="10">
        <v>1470</v>
      </c>
    </row>
    <row r="39" spans="1:8" x14ac:dyDescent="0.25">
      <c r="A39" s="10">
        <v>150</v>
      </c>
      <c r="B39" t="s">
        <v>341</v>
      </c>
      <c r="C39" t="s">
        <v>92</v>
      </c>
      <c r="D39">
        <v>0</v>
      </c>
      <c r="E39">
        <v>0</v>
      </c>
      <c r="F39">
        <f>Plan[[#This Row],[TEMP DEBE]]-Plan[[#This Row],[TEMP HABER]]</f>
        <v>0</v>
      </c>
      <c r="G39" s="10" t="s">
        <v>64</v>
      </c>
      <c r="H39" s="10">
        <v>1500</v>
      </c>
    </row>
    <row r="40" spans="1:8" x14ac:dyDescent="0.25">
      <c r="A40" s="10">
        <v>153</v>
      </c>
      <c r="B40" t="s">
        <v>342</v>
      </c>
      <c r="C40" t="s">
        <v>92</v>
      </c>
      <c r="D40">
        <v>0</v>
      </c>
      <c r="E40">
        <v>0</v>
      </c>
      <c r="F40">
        <f>Plan[[#This Row],[TEMP DEBE]]-Plan[[#This Row],[TEMP HABER]]</f>
        <v>0</v>
      </c>
      <c r="G40" s="10" t="s">
        <v>82</v>
      </c>
      <c r="H40" s="10" t="s">
        <v>106</v>
      </c>
    </row>
    <row r="41" spans="1:8" x14ac:dyDescent="0.25">
      <c r="A41" s="10">
        <v>154</v>
      </c>
      <c r="B41" t="s">
        <v>343</v>
      </c>
      <c r="C41" t="s">
        <v>68</v>
      </c>
      <c r="D41">
        <v>0</v>
      </c>
      <c r="E41">
        <v>0</v>
      </c>
      <c r="F41">
        <f>Plan[[#This Row],[TEMP DEBE]]-Plan[[#This Row],[TEMP HABER]]</f>
        <v>0</v>
      </c>
      <c r="G41" s="10" t="s">
        <v>82</v>
      </c>
      <c r="H41" s="10" t="s">
        <v>107</v>
      </c>
    </row>
    <row r="42" spans="1:8" x14ac:dyDescent="0.25">
      <c r="A42" s="10">
        <v>160</v>
      </c>
      <c r="B42" t="s">
        <v>344</v>
      </c>
      <c r="C42" t="s">
        <v>93</v>
      </c>
      <c r="D42">
        <v>0</v>
      </c>
      <c r="E42">
        <v>0</v>
      </c>
      <c r="F42">
        <f>Plan[[#This Row],[TEMP DEBE]]-Plan[[#This Row],[TEMP HABER]]</f>
        <v>0</v>
      </c>
      <c r="G42" s="10" t="s">
        <v>64</v>
      </c>
      <c r="H42" s="10" t="s">
        <v>102</v>
      </c>
    </row>
    <row r="43" spans="1:8" x14ac:dyDescent="0.25">
      <c r="A43" s="10">
        <v>161</v>
      </c>
      <c r="B43" t="s">
        <v>345</v>
      </c>
      <c r="C43" t="s">
        <v>93</v>
      </c>
      <c r="D43">
        <v>0</v>
      </c>
      <c r="E43">
        <v>0</v>
      </c>
      <c r="F43">
        <f>Plan[[#This Row],[TEMP DEBE]]-Plan[[#This Row],[TEMP HABER]]</f>
        <v>0</v>
      </c>
      <c r="G43" s="10" t="s">
        <v>64</v>
      </c>
      <c r="H43" s="10" t="s">
        <v>103</v>
      </c>
    </row>
    <row r="44" spans="1:8" x14ac:dyDescent="0.25">
      <c r="A44" s="10">
        <v>162</v>
      </c>
      <c r="B44" t="s">
        <v>346</v>
      </c>
      <c r="C44" t="s">
        <v>93</v>
      </c>
      <c r="D44">
        <v>0</v>
      </c>
      <c r="E44">
        <v>0</v>
      </c>
      <c r="F44">
        <f>Plan[[#This Row],[TEMP DEBE]]-Plan[[#This Row],[TEMP HABER]]</f>
        <v>0</v>
      </c>
      <c r="G44" s="10" t="s">
        <v>64</v>
      </c>
      <c r="H44" s="10" t="s">
        <v>104</v>
      </c>
    </row>
    <row r="45" spans="1:8" x14ac:dyDescent="0.25">
      <c r="A45" s="10">
        <v>163</v>
      </c>
      <c r="B45" t="s">
        <v>347</v>
      </c>
      <c r="C45" t="s">
        <v>93</v>
      </c>
      <c r="D45">
        <v>0</v>
      </c>
      <c r="E45">
        <v>0</v>
      </c>
      <c r="F45">
        <f>Plan[[#This Row],[TEMP DEBE]]-Plan[[#This Row],[TEMP HABER]]</f>
        <v>0</v>
      </c>
      <c r="G45" s="10" t="s">
        <v>64</v>
      </c>
      <c r="H45" s="10" t="s">
        <v>105</v>
      </c>
    </row>
    <row r="46" spans="1:8" x14ac:dyDescent="0.25">
      <c r="A46" s="10">
        <v>170</v>
      </c>
      <c r="B46" t="s">
        <v>348</v>
      </c>
      <c r="C46" t="s">
        <v>32</v>
      </c>
      <c r="D46">
        <v>0</v>
      </c>
      <c r="E46">
        <v>0</v>
      </c>
      <c r="F46">
        <f>Plan[[#This Row],[TEMP DEBE]]-Plan[[#This Row],[TEMP HABER]]</f>
        <v>0</v>
      </c>
      <c r="G46" s="10" t="s">
        <v>64</v>
      </c>
      <c r="H46" s="10">
        <v>1700</v>
      </c>
    </row>
    <row r="47" spans="1:8" x14ac:dyDescent="0.25">
      <c r="A47" s="10">
        <v>171</v>
      </c>
      <c r="B47" t="s">
        <v>349</v>
      </c>
      <c r="C47" t="s">
        <v>94</v>
      </c>
      <c r="D47">
        <v>0</v>
      </c>
      <c r="E47">
        <v>0</v>
      </c>
      <c r="F47">
        <f>Plan[[#This Row],[TEMP DEBE]]-Plan[[#This Row],[TEMP HABER]]</f>
        <v>0</v>
      </c>
      <c r="G47" s="10" t="s">
        <v>64</v>
      </c>
      <c r="H47" s="10">
        <v>1710</v>
      </c>
    </row>
    <row r="48" spans="1:8" x14ac:dyDescent="0.25">
      <c r="A48" s="10">
        <v>172</v>
      </c>
      <c r="B48" t="s">
        <v>350</v>
      </c>
      <c r="C48" t="s">
        <v>94</v>
      </c>
      <c r="D48">
        <v>0</v>
      </c>
      <c r="E48">
        <v>0</v>
      </c>
      <c r="F48">
        <f>Plan[[#This Row],[TEMP DEBE]]-Plan[[#This Row],[TEMP HABER]]</f>
        <v>0</v>
      </c>
      <c r="G48" s="10" t="s">
        <v>64</v>
      </c>
      <c r="H48" s="10">
        <v>1720</v>
      </c>
    </row>
    <row r="49" spans="1:8" x14ac:dyDescent="0.25">
      <c r="A49" s="10">
        <v>173</v>
      </c>
      <c r="B49" t="s">
        <v>351</v>
      </c>
      <c r="C49" t="s">
        <v>94</v>
      </c>
      <c r="D49">
        <v>0</v>
      </c>
      <c r="E49">
        <v>0</v>
      </c>
      <c r="F49">
        <f>Plan[[#This Row],[TEMP DEBE]]-Plan[[#This Row],[TEMP HABER]]</f>
        <v>0</v>
      </c>
      <c r="G49" s="10" t="s">
        <v>64</v>
      </c>
      <c r="H49" s="10">
        <v>1730</v>
      </c>
    </row>
    <row r="50" spans="1:8" x14ac:dyDescent="0.25">
      <c r="A50" s="10">
        <v>174</v>
      </c>
      <c r="B50" t="s">
        <v>352</v>
      </c>
      <c r="C50" t="s">
        <v>95</v>
      </c>
      <c r="D50">
        <v>0</v>
      </c>
      <c r="E50">
        <v>0</v>
      </c>
      <c r="F50">
        <f>Plan[[#This Row],[TEMP DEBE]]-Plan[[#This Row],[TEMP HABER]]</f>
        <v>0</v>
      </c>
      <c r="G50" s="10" t="s">
        <v>64</v>
      </c>
      <c r="H50" s="10">
        <v>1740</v>
      </c>
    </row>
    <row r="51" spans="1:8" x14ac:dyDescent="0.25">
      <c r="A51" s="10">
        <v>175</v>
      </c>
      <c r="B51" t="s">
        <v>353</v>
      </c>
      <c r="C51" t="s">
        <v>94</v>
      </c>
      <c r="D51">
        <v>0</v>
      </c>
      <c r="E51">
        <v>0</v>
      </c>
      <c r="F51">
        <f>Plan[[#This Row],[TEMP DEBE]]-Plan[[#This Row],[TEMP HABER]]</f>
        <v>0</v>
      </c>
      <c r="G51" s="10" t="s">
        <v>64</v>
      </c>
      <c r="H51" s="10">
        <v>1750</v>
      </c>
    </row>
    <row r="52" spans="1:8" x14ac:dyDescent="0.25">
      <c r="A52" s="10">
        <v>177</v>
      </c>
      <c r="B52" t="s">
        <v>354</v>
      </c>
      <c r="C52" t="s">
        <v>92</v>
      </c>
      <c r="D52">
        <v>0</v>
      </c>
      <c r="E52">
        <v>0</v>
      </c>
      <c r="F52">
        <f>Plan[[#This Row],[TEMP DEBE]]-Plan[[#This Row],[TEMP HABER]]</f>
        <v>0</v>
      </c>
      <c r="G52" s="10" t="s">
        <v>64</v>
      </c>
      <c r="H52" s="10">
        <v>1770</v>
      </c>
    </row>
    <row r="53" spans="1:8" x14ac:dyDescent="0.25">
      <c r="A53" s="10">
        <v>178</v>
      </c>
      <c r="B53" t="s">
        <v>355</v>
      </c>
      <c r="C53" t="s">
        <v>92</v>
      </c>
      <c r="D53">
        <v>0</v>
      </c>
      <c r="E53">
        <v>0</v>
      </c>
      <c r="F53">
        <f>Plan[[#This Row],[TEMP DEBE]]-Plan[[#This Row],[TEMP HABER]]</f>
        <v>0</v>
      </c>
      <c r="G53" s="10" t="s">
        <v>64</v>
      </c>
      <c r="H53" s="10">
        <v>1780</v>
      </c>
    </row>
    <row r="54" spans="1:8" x14ac:dyDescent="0.25">
      <c r="A54" s="10">
        <v>179</v>
      </c>
      <c r="B54" t="s">
        <v>356</v>
      </c>
      <c r="C54" t="s">
        <v>92</v>
      </c>
      <c r="D54">
        <v>0</v>
      </c>
      <c r="E54">
        <v>0</v>
      </c>
      <c r="F54">
        <f>Plan[[#This Row],[TEMP DEBE]]-Plan[[#This Row],[TEMP HABER]]</f>
        <v>0</v>
      </c>
      <c r="G54" s="10" t="s">
        <v>64</v>
      </c>
      <c r="H54" s="10">
        <v>1790</v>
      </c>
    </row>
    <row r="55" spans="1:8" x14ac:dyDescent="0.25">
      <c r="A55" s="10">
        <v>180</v>
      </c>
      <c r="B55" t="s">
        <v>357</v>
      </c>
      <c r="C55" t="s">
        <v>94</v>
      </c>
      <c r="D55">
        <v>0</v>
      </c>
      <c r="E55">
        <v>0</v>
      </c>
      <c r="F55">
        <f>Plan[[#This Row],[TEMP DEBE]]-Plan[[#This Row],[TEMP HABER]]</f>
        <v>0</v>
      </c>
      <c r="G55" s="10" t="s">
        <v>64</v>
      </c>
      <c r="H55" s="10">
        <v>1800</v>
      </c>
    </row>
    <row r="56" spans="1:8" x14ac:dyDescent="0.25">
      <c r="A56" s="10">
        <v>181</v>
      </c>
      <c r="B56" t="s">
        <v>358</v>
      </c>
      <c r="C56" t="s">
        <v>94</v>
      </c>
      <c r="D56">
        <v>0</v>
      </c>
      <c r="E56">
        <v>0</v>
      </c>
      <c r="F56">
        <f>Plan[[#This Row],[TEMP DEBE]]-Plan[[#This Row],[TEMP HABER]]</f>
        <v>0</v>
      </c>
      <c r="G56" s="10" t="s">
        <v>64</v>
      </c>
      <c r="H56" s="10">
        <v>1810</v>
      </c>
    </row>
    <row r="57" spans="1:8" x14ac:dyDescent="0.25">
      <c r="A57" s="10">
        <v>185</v>
      </c>
      <c r="B57" t="s">
        <v>359</v>
      </c>
      <c r="C57" t="s">
        <v>94</v>
      </c>
      <c r="D57">
        <v>0</v>
      </c>
      <c r="E57">
        <v>0</v>
      </c>
      <c r="F57">
        <f>Plan[[#This Row],[TEMP DEBE]]-Plan[[#This Row],[TEMP HABER]]</f>
        <v>0</v>
      </c>
      <c r="G57" s="10" t="s">
        <v>64</v>
      </c>
      <c r="H57" s="10">
        <v>1850</v>
      </c>
    </row>
    <row r="58" spans="1:8" x14ac:dyDescent="0.25">
      <c r="A58" s="10">
        <v>189</v>
      </c>
      <c r="B58" t="s">
        <v>360</v>
      </c>
      <c r="C58" t="s">
        <v>94</v>
      </c>
      <c r="D58">
        <v>0</v>
      </c>
      <c r="E58">
        <v>0</v>
      </c>
      <c r="F58">
        <f>Plan[[#This Row],[TEMP DEBE]]-Plan[[#This Row],[TEMP HABER]]</f>
        <v>0</v>
      </c>
      <c r="G58" s="10" t="s">
        <v>64</v>
      </c>
      <c r="H58" s="10">
        <v>1890</v>
      </c>
    </row>
    <row r="59" spans="1:8" x14ac:dyDescent="0.25">
      <c r="A59" s="10">
        <v>200</v>
      </c>
      <c r="B59" t="s">
        <v>361</v>
      </c>
      <c r="C59" t="s">
        <v>70</v>
      </c>
      <c r="D59">
        <v>0</v>
      </c>
      <c r="E59">
        <v>0</v>
      </c>
      <c r="F59">
        <f>Plan[[#This Row],[TEMP DEBE]]-Plan[[#This Row],[TEMP HABER]]</f>
        <v>0</v>
      </c>
      <c r="G59" s="10" t="s">
        <v>63</v>
      </c>
      <c r="H59" s="10">
        <v>2000</v>
      </c>
    </row>
    <row r="60" spans="1:8" x14ac:dyDescent="0.25">
      <c r="A60" s="10">
        <v>201</v>
      </c>
      <c r="B60" t="s">
        <v>362</v>
      </c>
      <c r="C60" t="s">
        <v>70</v>
      </c>
      <c r="D60">
        <v>0</v>
      </c>
      <c r="E60">
        <v>0</v>
      </c>
      <c r="F60">
        <f>Plan[[#This Row],[TEMP DEBE]]-Plan[[#This Row],[TEMP HABER]]</f>
        <v>0</v>
      </c>
      <c r="G60" s="10" t="s">
        <v>63</v>
      </c>
      <c r="H60" s="10">
        <v>2010</v>
      </c>
    </row>
    <row r="61" spans="1:8" x14ac:dyDescent="0.25">
      <c r="A61" s="10">
        <v>202</v>
      </c>
      <c r="B61" t="s">
        <v>363</v>
      </c>
      <c r="C61" t="s">
        <v>69</v>
      </c>
      <c r="D61">
        <v>0</v>
      </c>
      <c r="E61">
        <v>0</v>
      </c>
      <c r="F61">
        <f>Plan[[#This Row],[TEMP DEBE]]-Plan[[#This Row],[TEMP HABER]]</f>
        <v>0</v>
      </c>
      <c r="G61" s="10" t="s">
        <v>63</v>
      </c>
      <c r="H61" s="10">
        <v>2020</v>
      </c>
    </row>
    <row r="62" spans="1:8" x14ac:dyDescent="0.25">
      <c r="A62" s="10">
        <v>203</v>
      </c>
      <c r="B62" t="s">
        <v>364</v>
      </c>
      <c r="C62" t="s">
        <v>75</v>
      </c>
      <c r="D62">
        <v>0</v>
      </c>
      <c r="E62">
        <v>0</v>
      </c>
      <c r="F62">
        <f>Plan[[#This Row],[TEMP DEBE]]-Plan[[#This Row],[TEMP HABER]]</f>
        <v>0</v>
      </c>
      <c r="G62" s="10" t="s">
        <v>63</v>
      </c>
      <c r="H62" s="10">
        <v>2030</v>
      </c>
    </row>
    <row r="63" spans="1:8" x14ac:dyDescent="0.25">
      <c r="A63" s="10">
        <v>204</v>
      </c>
      <c r="B63" t="s">
        <v>365</v>
      </c>
      <c r="C63" t="s">
        <v>96</v>
      </c>
      <c r="D63">
        <v>0</v>
      </c>
      <c r="E63">
        <v>0</v>
      </c>
      <c r="F63">
        <f>Plan[[#This Row],[TEMP DEBE]]-Plan[[#This Row],[TEMP HABER]]</f>
        <v>0</v>
      </c>
      <c r="G63" s="10" t="s">
        <v>63</v>
      </c>
      <c r="H63" s="10">
        <v>2040</v>
      </c>
    </row>
    <row r="64" spans="1:8" x14ac:dyDescent="0.25">
      <c r="A64" s="10">
        <v>205</v>
      </c>
      <c r="B64" t="s">
        <v>366</v>
      </c>
      <c r="C64" t="s">
        <v>69</v>
      </c>
      <c r="D64">
        <v>0</v>
      </c>
      <c r="E64">
        <v>0</v>
      </c>
      <c r="F64">
        <f>Plan[[#This Row],[TEMP DEBE]]-Plan[[#This Row],[TEMP HABER]]</f>
        <v>0</v>
      </c>
      <c r="G64" s="10" t="s">
        <v>63</v>
      </c>
      <c r="H64" s="10">
        <v>2050</v>
      </c>
    </row>
    <row r="65" spans="1:8" x14ac:dyDescent="0.25">
      <c r="A65" s="10">
        <v>206</v>
      </c>
      <c r="B65" t="s">
        <v>367</v>
      </c>
      <c r="C65" t="s">
        <v>97</v>
      </c>
      <c r="D65">
        <v>0</v>
      </c>
      <c r="E65">
        <v>0</v>
      </c>
      <c r="F65">
        <f>Plan[[#This Row],[TEMP DEBE]]-Plan[[#This Row],[TEMP HABER]]</f>
        <v>0</v>
      </c>
      <c r="G65" s="10" t="s">
        <v>63</v>
      </c>
      <c r="H65" s="10">
        <v>2060</v>
      </c>
    </row>
    <row r="66" spans="1:8" x14ac:dyDescent="0.25">
      <c r="A66" s="10">
        <v>209</v>
      </c>
      <c r="B66" t="s">
        <v>368</v>
      </c>
      <c r="C66" t="s">
        <v>69</v>
      </c>
      <c r="D66">
        <v>0</v>
      </c>
      <c r="E66">
        <v>0</v>
      </c>
      <c r="F66">
        <f>Plan[[#This Row],[TEMP DEBE]]-Plan[[#This Row],[TEMP HABER]]</f>
        <v>0</v>
      </c>
      <c r="G66" s="10" t="s">
        <v>63</v>
      </c>
      <c r="H66" s="10">
        <v>2090</v>
      </c>
    </row>
    <row r="67" spans="1:8" x14ac:dyDescent="0.25">
      <c r="A67" s="10">
        <v>210</v>
      </c>
      <c r="B67" t="s">
        <v>369</v>
      </c>
      <c r="C67" t="s">
        <v>83</v>
      </c>
      <c r="D67">
        <v>0</v>
      </c>
      <c r="E67">
        <v>0</v>
      </c>
      <c r="F67">
        <f>Plan[[#This Row],[TEMP DEBE]]-Plan[[#This Row],[TEMP HABER]]</f>
        <v>0</v>
      </c>
      <c r="G67" s="10" t="s">
        <v>63</v>
      </c>
      <c r="H67" s="10">
        <v>2100</v>
      </c>
    </row>
    <row r="68" spans="1:8" x14ac:dyDescent="0.25">
      <c r="A68" s="10">
        <v>211</v>
      </c>
      <c r="B68" t="s">
        <v>370</v>
      </c>
      <c r="C68" t="s">
        <v>83</v>
      </c>
      <c r="D68">
        <v>0</v>
      </c>
      <c r="E68">
        <v>0</v>
      </c>
      <c r="F68">
        <f>Plan[[#This Row],[TEMP DEBE]]-Plan[[#This Row],[TEMP HABER]]</f>
        <v>0</v>
      </c>
      <c r="G68" s="10" t="s">
        <v>63</v>
      </c>
      <c r="H68" s="10">
        <v>2110</v>
      </c>
    </row>
    <row r="69" spans="1:8" x14ac:dyDescent="0.25">
      <c r="A69" s="10">
        <v>212</v>
      </c>
      <c r="B69" t="s">
        <v>371</v>
      </c>
      <c r="C69" t="s">
        <v>98</v>
      </c>
      <c r="D69">
        <v>0</v>
      </c>
      <c r="E69">
        <v>0</v>
      </c>
      <c r="F69">
        <f>Plan[[#This Row],[TEMP DEBE]]-Plan[[#This Row],[TEMP HABER]]</f>
        <v>0</v>
      </c>
      <c r="G69" s="10" t="s">
        <v>63</v>
      </c>
      <c r="H69" s="10">
        <v>2120</v>
      </c>
    </row>
    <row r="70" spans="1:8" x14ac:dyDescent="0.25">
      <c r="A70" s="10">
        <v>213</v>
      </c>
      <c r="B70" t="s">
        <v>372</v>
      </c>
      <c r="C70" t="s">
        <v>98</v>
      </c>
      <c r="D70">
        <v>0</v>
      </c>
      <c r="E70">
        <v>0</v>
      </c>
      <c r="F70">
        <f>Plan[[#This Row],[TEMP DEBE]]-Plan[[#This Row],[TEMP HABER]]</f>
        <v>0</v>
      </c>
      <c r="G70" s="10" t="s">
        <v>63</v>
      </c>
      <c r="H70" s="10">
        <v>2130</v>
      </c>
    </row>
    <row r="71" spans="1:8" x14ac:dyDescent="0.25">
      <c r="A71" s="10">
        <v>214</v>
      </c>
      <c r="B71" t="s">
        <v>373</v>
      </c>
      <c r="C71" t="s">
        <v>98</v>
      </c>
      <c r="D71">
        <v>0</v>
      </c>
      <c r="E71">
        <v>0</v>
      </c>
      <c r="F71">
        <f>Plan[[#This Row],[TEMP DEBE]]-Plan[[#This Row],[TEMP HABER]]</f>
        <v>0</v>
      </c>
      <c r="G71" s="10" t="s">
        <v>63</v>
      </c>
      <c r="H71" s="10">
        <v>2140</v>
      </c>
    </row>
    <row r="72" spans="1:8" x14ac:dyDescent="0.25">
      <c r="A72" s="10">
        <v>215</v>
      </c>
      <c r="B72" t="s">
        <v>374</v>
      </c>
      <c r="C72" t="s">
        <v>98</v>
      </c>
      <c r="D72">
        <v>0</v>
      </c>
      <c r="E72">
        <v>0</v>
      </c>
      <c r="F72">
        <f>Plan[[#This Row],[TEMP DEBE]]-Plan[[#This Row],[TEMP HABER]]</f>
        <v>0</v>
      </c>
      <c r="G72" s="10" t="s">
        <v>63</v>
      </c>
      <c r="H72" s="10">
        <v>2150</v>
      </c>
    </row>
    <row r="73" spans="1:8" x14ac:dyDescent="0.25">
      <c r="A73" s="10">
        <v>216</v>
      </c>
      <c r="B73" t="s">
        <v>375</v>
      </c>
      <c r="C73" t="s">
        <v>98</v>
      </c>
      <c r="D73">
        <v>0</v>
      </c>
      <c r="E73">
        <v>0</v>
      </c>
      <c r="F73">
        <f>Plan[[#This Row],[TEMP DEBE]]-Plan[[#This Row],[TEMP HABER]]</f>
        <v>0</v>
      </c>
      <c r="G73" s="10" t="s">
        <v>63</v>
      </c>
      <c r="H73" s="10">
        <v>2160</v>
      </c>
    </row>
    <row r="74" spans="1:8" x14ac:dyDescent="0.25">
      <c r="A74" s="10">
        <v>217</v>
      </c>
      <c r="B74" t="s">
        <v>376</v>
      </c>
      <c r="C74" t="s">
        <v>98</v>
      </c>
      <c r="D74">
        <v>0</v>
      </c>
      <c r="E74">
        <v>0</v>
      </c>
      <c r="F74">
        <f>Plan[[#This Row],[TEMP DEBE]]-Plan[[#This Row],[TEMP HABER]]</f>
        <v>0</v>
      </c>
      <c r="G74" s="10" t="s">
        <v>63</v>
      </c>
      <c r="H74" s="10">
        <v>2170</v>
      </c>
    </row>
    <row r="75" spans="1:8" x14ac:dyDescent="0.25">
      <c r="A75" s="10">
        <v>218</v>
      </c>
      <c r="B75" t="s">
        <v>377</v>
      </c>
      <c r="C75" t="s">
        <v>98</v>
      </c>
      <c r="F75">
        <f>Plan[[#This Row],[TEMP DEBE]]-Plan[[#This Row],[TEMP HABER]]</f>
        <v>0</v>
      </c>
      <c r="G75" s="10" t="s">
        <v>63</v>
      </c>
      <c r="H75" s="10">
        <v>2180</v>
      </c>
    </row>
    <row r="76" spans="1:8" x14ac:dyDescent="0.25">
      <c r="A76" s="10">
        <v>219</v>
      </c>
      <c r="B76" t="s">
        <v>378</v>
      </c>
      <c r="C76" t="s">
        <v>98</v>
      </c>
      <c r="F76">
        <f>Plan[[#This Row],[TEMP DEBE]]-Plan[[#This Row],[TEMP HABER]]</f>
        <v>0</v>
      </c>
      <c r="G76" s="10" t="s">
        <v>63</v>
      </c>
      <c r="H76" s="10">
        <v>2190</v>
      </c>
    </row>
    <row r="77" spans="1:8" x14ac:dyDescent="0.25">
      <c r="A77" s="10">
        <v>220</v>
      </c>
      <c r="B77" t="s">
        <v>379</v>
      </c>
      <c r="C77" t="s">
        <v>99</v>
      </c>
      <c r="F77">
        <f>Plan[[#This Row],[TEMP DEBE]]-Plan[[#This Row],[TEMP HABER]]</f>
        <v>0</v>
      </c>
      <c r="G77" s="10" t="s">
        <v>63</v>
      </c>
      <c r="H77" s="10">
        <v>2200</v>
      </c>
    </row>
    <row r="78" spans="1:8" x14ac:dyDescent="0.25">
      <c r="A78" s="10">
        <v>221</v>
      </c>
      <c r="B78" t="s">
        <v>380</v>
      </c>
      <c r="C78" t="s">
        <v>99</v>
      </c>
      <c r="F78">
        <f>Plan[[#This Row],[TEMP DEBE]]-Plan[[#This Row],[TEMP HABER]]</f>
        <v>0</v>
      </c>
      <c r="G78" s="10" t="s">
        <v>63</v>
      </c>
      <c r="H78" s="10">
        <v>2210</v>
      </c>
    </row>
    <row r="79" spans="1:8" x14ac:dyDescent="0.25">
      <c r="A79" s="10">
        <v>230</v>
      </c>
      <c r="B79" t="s">
        <v>381</v>
      </c>
      <c r="C79" t="s">
        <v>100</v>
      </c>
      <c r="F79">
        <f>Plan[[#This Row],[TEMP DEBE]]-Plan[[#This Row],[TEMP HABER]]</f>
        <v>0</v>
      </c>
      <c r="G79" s="10" t="s">
        <v>63</v>
      </c>
      <c r="H79" s="10">
        <v>2300</v>
      </c>
    </row>
    <row r="80" spans="1:8" x14ac:dyDescent="0.25">
      <c r="A80" s="10">
        <v>231</v>
      </c>
      <c r="B80" t="s">
        <v>382</v>
      </c>
      <c r="C80" t="s">
        <v>100</v>
      </c>
      <c r="F80">
        <f>Plan[[#This Row],[TEMP DEBE]]-Plan[[#This Row],[TEMP HABER]]</f>
        <v>0</v>
      </c>
      <c r="G80" s="10" t="s">
        <v>63</v>
      </c>
      <c r="H80" s="10">
        <v>2310</v>
      </c>
    </row>
    <row r="81" spans="1:8" x14ac:dyDescent="0.25">
      <c r="A81" s="10">
        <v>232</v>
      </c>
      <c r="B81" t="s">
        <v>383</v>
      </c>
      <c r="C81" t="s">
        <v>100</v>
      </c>
      <c r="F81">
        <f>Plan[[#This Row],[TEMP DEBE]]-Plan[[#This Row],[TEMP HABER]]</f>
        <v>0</v>
      </c>
      <c r="G81" s="10" t="s">
        <v>63</v>
      </c>
      <c r="H81" s="10">
        <v>2320</v>
      </c>
    </row>
    <row r="82" spans="1:8" x14ac:dyDescent="0.25">
      <c r="A82" s="10">
        <v>233</v>
      </c>
      <c r="B82" t="s">
        <v>384</v>
      </c>
      <c r="C82" t="s">
        <v>100</v>
      </c>
      <c r="F82">
        <f>Plan[[#This Row],[TEMP DEBE]]-Plan[[#This Row],[TEMP HABER]]</f>
        <v>0</v>
      </c>
      <c r="G82" s="10" t="s">
        <v>63</v>
      </c>
      <c r="H82" s="10">
        <v>2330</v>
      </c>
    </row>
    <row r="83" spans="1:8" x14ac:dyDescent="0.25">
      <c r="A83" s="10">
        <v>237</v>
      </c>
      <c r="B83" t="s">
        <v>385</v>
      </c>
      <c r="C83" t="s">
        <v>100</v>
      </c>
      <c r="F83">
        <f>Plan[[#This Row],[TEMP DEBE]]-Plan[[#This Row],[TEMP HABER]]</f>
        <v>0</v>
      </c>
      <c r="G83" s="10" t="s">
        <v>63</v>
      </c>
      <c r="H83" s="10">
        <v>2370</v>
      </c>
    </row>
    <row r="84" spans="1:8" x14ac:dyDescent="0.25">
      <c r="A84" s="10">
        <v>239</v>
      </c>
      <c r="B84" t="s">
        <v>386</v>
      </c>
      <c r="C84" t="s">
        <v>100</v>
      </c>
      <c r="F84">
        <f>Plan[[#This Row],[TEMP DEBE]]-Plan[[#This Row],[TEMP HABER]]</f>
        <v>0</v>
      </c>
      <c r="G84" s="10" t="s">
        <v>63</v>
      </c>
      <c r="H84" s="10">
        <v>2390</v>
      </c>
    </row>
    <row r="85" spans="1:8" x14ac:dyDescent="0.25">
      <c r="A85" s="10">
        <v>240</v>
      </c>
      <c r="B85" t="s">
        <v>387</v>
      </c>
      <c r="C85" t="s">
        <v>101</v>
      </c>
      <c r="F85">
        <f>Plan[[#This Row],[TEMP DEBE]]-Plan[[#This Row],[TEMP HABER]]</f>
        <v>0</v>
      </c>
      <c r="G85" s="10" t="s">
        <v>63</v>
      </c>
      <c r="H85" s="10" t="s">
        <v>108</v>
      </c>
    </row>
    <row r="86" spans="1:8" x14ac:dyDescent="0.25">
      <c r="A86" s="10">
        <v>241</v>
      </c>
      <c r="B86" t="s">
        <v>388</v>
      </c>
      <c r="C86" t="s">
        <v>101</v>
      </c>
      <c r="F86">
        <f>Plan[[#This Row],[TEMP DEBE]]-Plan[[#This Row],[TEMP HABER]]</f>
        <v>0</v>
      </c>
      <c r="G86" s="10" t="s">
        <v>63</v>
      </c>
      <c r="H86" s="10" t="s">
        <v>109</v>
      </c>
    </row>
    <row r="87" spans="1:8" x14ac:dyDescent="0.25">
      <c r="A87" s="10">
        <v>242</v>
      </c>
      <c r="B87" t="s">
        <v>389</v>
      </c>
      <c r="C87" t="s">
        <v>101</v>
      </c>
      <c r="F87">
        <f>Plan[[#This Row],[TEMP DEBE]]-Plan[[#This Row],[TEMP HABER]]</f>
        <v>0</v>
      </c>
      <c r="G87" s="10" t="s">
        <v>63</v>
      </c>
      <c r="H87" s="10" t="s">
        <v>110</v>
      </c>
    </row>
    <row r="88" spans="1:8" x14ac:dyDescent="0.25">
      <c r="A88" s="10">
        <v>249</v>
      </c>
      <c r="B88" t="s">
        <v>390</v>
      </c>
      <c r="C88" t="s">
        <v>101</v>
      </c>
      <c r="F88">
        <f>Plan[[#This Row],[TEMP DEBE]]-Plan[[#This Row],[TEMP HABER]]</f>
        <v>0</v>
      </c>
      <c r="G88" s="10" t="s">
        <v>85</v>
      </c>
      <c r="H88" s="10">
        <v>2490</v>
      </c>
    </row>
    <row r="89" spans="1:8" x14ac:dyDescent="0.25">
      <c r="A89" s="10">
        <v>250</v>
      </c>
      <c r="B89" t="s">
        <v>391</v>
      </c>
      <c r="C89" t="s">
        <v>111</v>
      </c>
      <c r="F89">
        <f>Plan[[#This Row],[TEMP DEBE]]-Plan[[#This Row],[TEMP HABER]]</f>
        <v>0</v>
      </c>
      <c r="G89" s="10" t="s">
        <v>63</v>
      </c>
      <c r="H89" s="10">
        <v>2500</v>
      </c>
    </row>
    <row r="90" spans="1:8" x14ac:dyDescent="0.25">
      <c r="A90" s="10">
        <v>251</v>
      </c>
      <c r="B90" t="s">
        <v>392</v>
      </c>
      <c r="C90" t="s">
        <v>112</v>
      </c>
      <c r="F90">
        <f>Plan[[#This Row],[TEMP DEBE]]-Plan[[#This Row],[TEMP HABER]]</f>
        <v>0</v>
      </c>
      <c r="G90" s="10" t="s">
        <v>63</v>
      </c>
      <c r="H90" s="10">
        <v>2510</v>
      </c>
    </row>
    <row r="91" spans="1:8" x14ac:dyDescent="0.25">
      <c r="A91" s="10">
        <v>252</v>
      </c>
      <c r="B91" t="s">
        <v>393</v>
      </c>
      <c r="C91" t="s">
        <v>113</v>
      </c>
      <c r="F91">
        <f>Plan[[#This Row],[TEMP DEBE]]-Plan[[#This Row],[TEMP HABER]]</f>
        <v>0</v>
      </c>
      <c r="G91" s="10" t="s">
        <v>63</v>
      </c>
      <c r="H91" s="10">
        <v>2520</v>
      </c>
    </row>
    <row r="92" spans="1:8" x14ac:dyDescent="0.25">
      <c r="A92" s="10">
        <v>253</v>
      </c>
      <c r="B92" t="s">
        <v>394</v>
      </c>
      <c r="C92" t="s">
        <v>113</v>
      </c>
      <c r="F92">
        <f>Plan[[#This Row],[TEMP DEBE]]-Plan[[#This Row],[TEMP HABER]]</f>
        <v>0</v>
      </c>
      <c r="G92" s="10" t="s">
        <v>63</v>
      </c>
      <c r="H92" s="10">
        <v>2530</v>
      </c>
    </row>
    <row r="93" spans="1:8" x14ac:dyDescent="0.25">
      <c r="A93" s="10">
        <v>254</v>
      </c>
      <c r="B93" t="s">
        <v>395</v>
      </c>
      <c r="C93" t="s">
        <v>113</v>
      </c>
      <c r="F93">
        <f>Plan[[#This Row],[TEMP DEBE]]-Plan[[#This Row],[TEMP HABER]]</f>
        <v>0</v>
      </c>
      <c r="G93" s="10" t="s">
        <v>63</v>
      </c>
      <c r="H93" s="10">
        <v>2540</v>
      </c>
    </row>
    <row r="94" spans="1:8" x14ac:dyDescent="0.25">
      <c r="A94" s="10">
        <v>2550</v>
      </c>
      <c r="B94" t="s">
        <v>396</v>
      </c>
      <c r="C94" t="s">
        <v>114</v>
      </c>
      <c r="F94">
        <f>Plan[[#This Row],[TEMP DEBE]]-Plan[[#This Row],[TEMP HABER]]</f>
        <v>0</v>
      </c>
      <c r="G94" s="10" t="s">
        <v>63</v>
      </c>
      <c r="H94" s="10">
        <v>2550</v>
      </c>
    </row>
    <row r="95" spans="1:8" x14ac:dyDescent="0.25">
      <c r="A95" s="10">
        <v>257</v>
      </c>
      <c r="B95" t="s">
        <v>397</v>
      </c>
      <c r="C95" t="s">
        <v>114</v>
      </c>
      <c r="F95">
        <f>Plan[[#This Row],[TEMP DEBE]]-Plan[[#This Row],[TEMP HABER]]</f>
        <v>0</v>
      </c>
      <c r="G95" s="10" t="s">
        <v>63</v>
      </c>
      <c r="H95" s="10">
        <v>2570</v>
      </c>
    </row>
    <row r="96" spans="1:8" x14ac:dyDescent="0.25">
      <c r="A96" s="10">
        <v>258</v>
      </c>
      <c r="B96" t="s">
        <v>398</v>
      </c>
      <c r="C96" t="s">
        <v>114</v>
      </c>
      <c r="F96">
        <f>Plan[[#This Row],[TEMP DEBE]]-Plan[[#This Row],[TEMP HABER]]</f>
        <v>0</v>
      </c>
      <c r="G96" s="10" t="s">
        <v>63</v>
      </c>
      <c r="H96" s="10">
        <v>2580</v>
      </c>
    </row>
    <row r="97" spans="1:8" x14ac:dyDescent="0.25">
      <c r="A97" s="10">
        <v>259</v>
      </c>
      <c r="B97" t="s">
        <v>399</v>
      </c>
      <c r="C97" t="s">
        <v>111</v>
      </c>
      <c r="F97">
        <f>Plan[[#This Row],[TEMP DEBE]]-Plan[[#This Row],[TEMP HABER]]</f>
        <v>0</v>
      </c>
      <c r="G97" s="10" t="s">
        <v>85</v>
      </c>
      <c r="H97" s="10">
        <v>2590</v>
      </c>
    </row>
    <row r="98" spans="1:8" x14ac:dyDescent="0.25">
      <c r="A98" s="10">
        <v>260</v>
      </c>
      <c r="B98" t="s">
        <v>400</v>
      </c>
      <c r="C98" t="s">
        <v>114</v>
      </c>
      <c r="F98">
        <f>Plan[[#This Row],[TEMP DEBE]]-Plan[[#This Row],[TEMP HABER]]</f>
        <v>0</v>
      </c>
      <c r="G98" s="10" t="s">
        <v>63</v>
      </c>
      <c r="H98" s="10">
        <v>2600</v>
      </c>
    </row>
    <row r="99" spans="1:8" x14ac:dyDescent="0.25">
      <c r="A99" s="10">
        <v>265</v>
      </c>
      <c r="B99" t="s">
        <v>401</v>
      </c>
      <c r="C99" t="s">
        <v>114</v>
      </c>
      <c r="F99">
        <f>Plan[[#This Row],[TEMP DEBE]]-Plan[[#This Row],[TEMP HABER]]</f>
        <v>0</v>
      </c>
      <c r="G99" s="10" t="s">
        <v>63</v>
      </c>
      <c r="H99" s="10">
        <v>2650</v>
      </c>
    </row>
    <row r="100" spans="1:8" x14ac:dyDescent="0.25">
      <c r="A100" s="10">
        <v>2800</v>
      </c>
      <c r="B100" t="s">
        <v>402</v>
      </c>
      <c r="C100" t="s">
        <v>70</v>
      </c>
      <c r="F100">
        <f>Plan[[#This Row],[TEMP DEBE]]-Plan[[#This Row],[TEMP HABER]]</f>
        <v>0</v>
      </c>
      <c r="G100" s="10" t="s">
        <v>85</v>
      </c>
      <c r="H100" s="10">
        <v>2800</v>
      </c>
    </row>
    <row r="101" spans="1:8" x14ac:dyDescent="0.25">
      <c r="A101" s="10">
        <v>2801</v>
      </c>
      <c r="B101" t="s">
        <v>403</v>
      </c>
      <c r="C101" t="s">
        <v>70</v>
      </c>
      <c r="F101">
        <f>Plan[[#This Row],[TEMP DEBE]]-Plan[[#This Row],[TEMP HABER]]</f>
        <v>0</v>
      </c>
      <c r="G101" s="10" t="s">
        <v>85</v>
      </c>
      <c r="H101" s="10">
        <v>2801</v>
      </c>
    </row>
    <row r="102" spans="1:8" x14ac:dyDescent="0.25">
      <c r="A102" s="10">
        <v>2802</v>
      </c>
      <c r="B102" t="s">
        <v>404</v>
      </c>
      <c r="C102" t="s">
        <v>69</v>
      </c>
      <c r="F102">
        <f>Plan[[#This Row],[TEMP DEBE]]-Plan[[#This Row],[TEMP HABER]]</f>
        <v>0</v>
      </c>
      <c r="G102" s="10" t="s">
        <v>85</v>
      </c>
      <c r="H102" s="10">
        <v>2802</v>
      </c>
    </row>
    <row r="103" spans="1:8" x14ac:dyDescent="0.25">
      <c r="A103" s="10">
        <v>2803</v>
      </c>
      <c r="B103" t="s">
        <v>405</v>
      </c>
      <c r="C103" t="s">
        <v>75</v>
      </c>
      <c r="F103">
        <f>Plan[[#This Row],[TEMP DEBE]]-Plan[[#This Row],[TEMP HABER]]</f>
        <v>0</v>
      </c>
      <c r="G103" s="10" t="s">
        <v>85</v>
      </c>
      <c r="H103" s="10">
        <v>2803</v>
      </c>
    </row>
    <row r="104" spans="1:8" x14ac:dyDescent="0.25">
      <c r="A104" s="10">
        <v>2805</v>
      </c>
      <c r="B104" t="s">
        <v>406</v>
      </c>
      <c r="C104" t="s">
        <v>69</v>
      </c>
      <c r="F104">
        <f>Plan[[#This Row],[TEMP DEBE]]-Plan[[#This Row],[TEMP HABER]]</f>
        <v>0</v>
      </c>
      <c r="G104" s="10" t="s">
        <v>85</v>
      </c>
      <c r="H104" s="10">
        <v>2805</v>
      </c>
    </row>
    <row r="105" spans="1:8" x14ac:dyDescent="0.25">
      <c r="A105" s="10">
        <v>2806</v>
      </c>
      <c r="B105" t="s">
        <v>407</v>
      </c>
      <c r="C105" t="s">
        <v>97</v>
      </c>
      <c r="F105">
        <f>Plan[[#This Row],[TEMP DEBE]]-Plan[[#This Row],[TEMP HABER]]</f>
        <v>0</v>
      </c>
      <c r="G105" s="10" t="s">
        <v>85</v>
      </c>
      <c r="H105" s="10">
        <v>2806</v>
      </c>
    </row>
    <row r="106" spans="1:8" x14ac:dyDescent="0.25">
      <c r="A106" s="10">
        <v>2811</v>
      </c>
      <c r="B106" t="s">
        <v>408</v>
      </c>
      <c r="C106" t="s">
        <v>83</v>
      </c>
      <c r="F106">
        <f>Plan[[#This Row],[TEMP DEBE]]-Plan[[#This Row],[TEMP HABER]]</f>
        <v>0</v>
      </c>
      <c r="G106" s="10" t="s">
        <v>85</v>
      </c>
      <c r="H106" s="10">
        <v>2811</v>
      </c>
    </row>
    <row r="107" spans="1:8" x14ac:dyDescent="0.25">
      <c r="A107" s="10">
        <v>2812</v>
      </c>
      <c r="B107" t="s">
        <v>409</v>
      </c>
      <c r="C107" t="s">
        <v>98</v>
      </c>
      <c r="F107">
        <f>Plan[[#This Row],[TEMP DEBE]]-Plan[[#This Row],[TEMP HABER]]</f>
        <v>0</v>
      </c>
      <c r="G107" s="10" t="s">
        <v>85</v>
      </c>
      <c r="H107" s="10">
        <v>2812</v>
      </c>
    </row>
    <row r="108" spans="1:8" x14ac:dyDescent="0.25">
      <c r="A108" s="10">
        <v>2813</v>
      </c>
      <c r="B108" t="s">
        <v>410</v>
      </c>
      <c r="C108" t="s">
        <v>98</v>
      </c>
      <c r="F108">
        <f>Plan[[#This Row],[TEMP DEBE]]-Plan[[#This Row],[TEMP HABER]]</f>
        <v>0</v>
      </c>
      <c r="G108" s="10" t="s">
        <v>85</v>
      </c>
      <c r="H108" s="10">
        <v>2813</v>
      </c>
    </row>
    <row r="109" spans="1:8" x14ac:dyDescent="0.25">
      <c r="A109" s="10">
        <v>2814</v>
      </c>
      <c r="B109" t="s">
        <v>411</v>
      </c>
      <c r="C109" t="s">
        <v>98</v>
      </c>
      <c r="F109">
        <f>Plan[[#This Row],[TEMP DEBE]]-Plan[[#This Row],[TEMP HABER]]</f>
        <v>0</v>
      </c>
      <c r="G109" s="10" t="s">
        <v>85</v>
      </c>
      <c r="H109" s="10">
        <v>2814</v>
      </c>
    </row>
    <row r="110" spans="1:8" x14ac:dyDescent="0.25">
      <c r="A110" s="10">
        <v>2815</v>
      </c>
      <c r="B110" t="s">
        <v>412</v>
      </c>
      <c r="C110" t="s">
        <v>98</v>
      </c>
      <c r="F110">
        <f>Plan[[#This Row],[TEMP DEBE]]-Plan[[#This Row],[TEMP HABER]]</f>
        <v>0</v>
      </c>
      <c r="G110" s="10" t="s">
        <v>85</v>
      </c>
      <c r="H110" s="10">
        <v>2815</v>
      </c>
    </row>
    <row r="111" spans="1:8" x14ac:dyDescent="0.25">
      <c r="A111" s="10">
        <v>2816</v>
      </c>
      <c r="B111" t="s">
        <v>413</v>
      </c>
      <c r="C111" t="s">
        <v>98</v>
      </c>
      <c r="F111">
        <f>Plan[[#This Row],[TEMP DEBE]]-Plan[[#This Row],[TEMP HABER]]</f>
        <v>0</v>
      </c>
      <c r="G111" s="10" t="s">
        <v>85</v>
      </c>
      <c r="H111" s="10">
        <v>2816</v>
      </c>
    </row>
    <row r="112" spans="1:8" x14ac:dyDescent="0.25">
      <c r="A112" s="10">
        <v>2817</v>
      </c>
      <c r="B112" t="s">
        <v>414</v>
      </c>
      <c r="C112" t="s">
        <v>98</v>
      </c>
      <c r="F112">
        <f>Plan[[#This Row],[TEMP DEBE]]-Plan[[#This Row],[TEMP HABER]]</f>
        <v>0</v>
      </c>
      <c r="G112" s="10" t="s">
        <v>85</v>
      </c>
      <c r="H112" s="10">
        <v>2817</v>
      </c>
    </row>
    <row r="113" spans="1:8" x14ac:dyDescent="0.25">
      <c r="A113" s="10">
        <v>2818</v>
      </c>
      <c r="B113" t="s">
        <v>415</v>
      </c>
      <c r="C113" t="s">
        <v>98</v>
      </c>
      <c r="F113">
        <f>Plan[[#This Row],[TEMP DEBE]]-Plan[[#This Row],[TEMP HABER]]</f>
        <v>0</v>
      </c>
      <c r="G113" s="10" t="s">
        <v>85</v>
      </c>
      <c r="H113" s="10">
        <v>2818</v>
      </c>
    </row>
    <row r="114" spans="1:8" x14ac:dyDescent="0.25">
      <c r="A114" s="10">
        <v>2819</v>
      </c>
      <c r="B114" t="s">
        <v>416</v>
      </c>
      <c r="C114" t="s">
        <v>98</v>
      </c>
      <c r="F114">
        <f>Plan[[#This Row],[TEMP DEBE]]-Plan[[#This Row],[TEMP HABER]]</f>
        <v>0</v>
      </c>
      <c r="G114" s="10" t="s">
        <v>85</v>
      </c>
      <c r="H114" s="10">
        <v>2819</v>
      </c>
    </row>
    <row r="115" spans="1:8" x14ac:dyDescent="0.25">
      <c r="A115" s="10">
        <v>282</v>
      </c>
      <c r="B115" t="s">
        <v>417</v>
      </c>
      <c r="C115" t="s">
        <v>99</v>
      </c>
      <c r="F115">
        <f>Plan[[#This Row],[TEMP DEBE]]-Plan[[#This Row],[TEMP HABER]]</f>
        <v>0</v>
      </c>
      <c r="G115" s="10" t="s">
        <v>85</v>
      </c>
      <c r="H115" s="10">
        <v>2820</v>
      </c>
    </row>
    <row r="116" spans="1:8" x14ac:dyDescent="0.25">
      <c r="A116" s="10">
        <v>2900</v>
      </c>
      <c r="B116" t="s">
        <v>418</v>
      </c>
      <c r="C116" t="s">
        <v>70</v>
      </c>
      <c r="F116">
        <f>Plan[[#This Row],[TEMP DEBE]]-Plan[[#This Row],[TEMP HABER]]</f>
        <v>0</v>
      </c>
      <c r="G116" s="10" t="s">
        <v>85</v>
      </c>
      <c r="H116" s="10">
        <v>2900</v>
      </c>
    </row>
    <row r="117" spans="1:8" x14ac:dyDescent="0.25">
      <c r="A117" s="10">
        <v>2901</v>
      </c>
      <c r="B117" t="s">
        <v>419</v>
      </c>
      <c r="C117" t="s">
        <v>70</v>
      </c>
      <c r="F117">
        <f>Plan[[#This Row],[TEMP DEBE]]-Plan[[#This Row],[TEMP HABER]]</f>
        <v>0</v>
      </c>
      <c r="G117" s="10" t="s">
        <v>85</v>
      </c>
      <c r="H117" s="10">
        <v>2901</v>
      </c>
    </row>
    <row r="118" spans="1:8" x14ac:dyDescent="0.25">
      <c r="A118" s="10">
        <v>2902</v>
      </c>
      <c r="B118" t="s">
        <v>420</v>
      </c>
      <c r="C118" t="s">
        <v>69</v>
      </c>
      <c r="F118">
        <f>Plan[[#This Row],[TEMP DEBE]]-Plan[[#This Row],[TEMP HABER]]</f>
        <v>0</v>
      </c>
      <c r="G118" s="10" t="s">
        <v>85</v>
      </c>
      <c r="H118" s="10">
        <v>2902</v>
      </c>
    </row>
    <row r="119" spans="1:8" x14ac:dyDescent="0.25">
      <c r="A119" s="10">
        <v>2903</v>
      </c>
      <c r="B119" t="s">
        <v>421</v>
      </c>
      <c r="C119" t="s">
        <v>75</v>
      </c>
      <c r="F119">
        <f>Plan[[#This Row],[TEMP DEBE]]-Plan[[#This Row],[TEMP HABER]]</f>
        <v>0</v>
      </c>
      <c r="G119" s="10" t="s">
        <v>85</v>
      </c>
      <c r="H119" s="10">
        <v>2903</v>
      </c>
    </row>
    <row r="120" spans="1:8" x14ac:dyDescent="0.25">
      <c r="A120" s="10">
        <v>2905</v>
      </c>
      <c r="B120" t="s">
        <v>422</v>
      </c>
      <c r="C120" t="s">
        <v>69</v>
      </c>
      <c r="F120">
        <f>Plan[[#This Row],[TEMP DEBE]]-Plan[[#This Row],[TEMP HABER]]</f>
        <v>0</v>
      </c>
      <c r="G120" s="10" t="s">
        <v>85</v>
      </c>
      <c r="H120" s="10">
        <v>2905</v>
      </c>
    </row>
    <row r="121" spans="1:8" x14ac:dyDescent="0.25">
      <c r="A121" s="10">
        <v>2906</v>
      </c>
      <c r="B121" t="s">
        <v>423</v>
      </c>
      <c r="C121" t="s">
        <v>97</v>
      </c>
      <c r="F121">
        <f>Plan[[#This Row],[TEMP DEBE]]-Plan[[#This Row],[TEMP HABER]]</f>
        <v>0</v>
      </c>
      <c r="G121" s="10" t="s">
        <v>85</v>
      </c>
      <c r="H121" s="10">
        <v>2906</v>
      </c>
    </row>
    <row r="122" spans="1:8" x14ac:dyDescent="0.25">
      <c r="A122" s="10">
        <v>2910</v>
      </c>
      <c r="B122" t="s">
        <v>424</v>
      </c>
      <c r="C122" t="s">
        <v>83</v>
      </c>
      <c r="F122">
        <f>Plan[[#This Row],[TEMP DEBE]]-Plan[[#This Row],[TEMP HABER]]</f>
        <v>0</v>
      </c>
      <c r="G122" s="10" t="s">
        <v>85</v>
      </c>
      <c r="H122" s="10">
        <v>2910</v>
      </c>
    </row>
    <row r="123" spans="1:8" x14ac:dyDescent="0.25">
      <c r="A123" s="10">
        <v>2911</v>
      </c>
      <c r="B123" t="s">
        <v>425</v>
      </c>
      <c r="C123" t="s">
        <v>83</v>
      </c>
      <c r="F123">
        <f>Plan[[#This Row],[TEMP DEBE]]-Plan[[#This Row],[TEMP HABER]]</f>
        <v>0</v>
      </c>
      <c r="G123" s="10" t="s">
        <v>85</v>
      </c>
      <c r="H123" s="10">
        <v>2911</v>
      </c>
    </row>
    <row r="124" spans="1:8" x14ac:dyDescent="0.25">
      <c r="A124" s="10">
        <v>2912</v>
      </c>
      <c r="B124" t="s">
        <v>426</v>
      </c>
      <c r="C124" t="s">
        <v>98</v>
      </c>
      <c r="F124">
        <f>Plan[[#This Row],[TEMP DEBE]]-Plan[[#This Row],[TEMP HABER]]</f>
        <v>0</v>
      </c>
      <c r="G124" s="10" t="s">
        <v>85</v>
      </c>
      <c r="H124" s="10">
        <v>2912</v>
      </c>
    </row>
    <row r="125" spans="1:8" x14ac:dyDescent="0.25">
      <c r="A125" s="10">
        <v>2913</v>
      </c>
      <c r="B125" t="s">
        <v>427</v>
      </c>
      <c r="C125" t="s">
        <v>98</v>
      </c>
      <c r="F125">
        <f>Plan[[#This Row],[TEMP DEBE]]-Plan[[#This Row],[TEMP HABER]]</f>
        <v>0</v>
      </c>
      <c r="G125" s="10" t="s">
        <v>85</v>
      </c>
      <c r="H125" s="10">
        <v>2913</v>
      </c>
    </row>
    <row r="126" spans="1:8" x14ac:dyDescent="0.25">
      <c r="A126" s="10">
        <v>2914</v>
      </c>
      <c r="B126" t="s">
        <v>428</v>
      </c>
      <c r="C126" t="s">
        <v>98</v>
      </c>
      <c r="F126">
        <f>Plan[[#This Row],[TEMP DEBE]]-Plan[[#This Row],[TEMP HABER]]</f>
        <v>0</v>
      </c>
      <c r="G126" s="10" t="s">
        <v>85</v>
      </c>
      <c r="H126" s="10">
        <v>2914</v>
      </c>
    </row>
    <row r="127" spans="1:8" x14ac:dyDescent="0.25">
      <c r="A127" s="10">
        <v>2915</v>
      </c>
      <c r="B127" t="s">
        <v>429</v>
      </c>
      <c r="C127" t="s">
        <v>98</v>
      </c>
      <c r="F127">
        <f>Plan[[#This Row],[TEMP DEBE]]-Plan[[#This Row],[TEMP HABER]]</f>
        <v>0</v>
      </c>
      <c r="G127" s="10" t="s">
        <v>85</v>
      </c>
      <c r="H127" s="10">
        <v>2915</v>
      </c>
    </row>
    <row r="128" spans="1:8" x14ac:dyDescent="0.25">
      <c r="A128" s="10">
        <v>2916</v>
      </c>
      <c r="B128" t="s">
        <v>430</v>
      </c>
      <c r="C128" t="s">
        <v>98</v>
      </c>
      <c r="F128">
        <f>Plan[[#This Row],[TEMP DEBE]]-Plan[[#This Row],[TEMP HABER]]</f>
        <v>0</v>
      </c>
      <c r="G128" s="10" t="s">
        <v>85</v>
      </c>
      <c r="H128" s="10">
        <v>2916</v>
      </c>
    </row>
    <row r="129" spans="1:8" x14ac:dyDescent="0.25">
      <c r="A129" s="10">
        <v>2917</v>
      </c>
      <c r="B129" t="s">
        <v>431</v>
      </c>
      <c r="C129" t="s">
        <v>98</v>
      </c>
      <c r="F129">
        <f>Plan[[#This Row],[TEMP DEBE]]-Plan[[#This Row],[TEMP HABER]]</f>
        <v>0</v>
      </c>
      <c r="G129" s="10" t="s">
        <v>85</v>
      </c>
      <c r="H129" s="10">
        <v>2917</v>
      </c>
    </row>
    <row r="130" spans="1:8" x14ac:dyDescent="0.25">
      <c r="A130" s="10">
        <v>2918</v>
      </c>
      <c r="B130" t="s">
        <v>432</v>
      </c>
      <c r="C130" t="s">
        <v>98</v>
      </c>
      <c r="F130">
        <f>Plan[[#This Row],[TEMP DEBE]]-Plan[[#This Row],[TEMP HABER]]</f>
        <v>0</v>
      </c>
      <c r="G130" s="10" t="s">
        <v>85</v>
      </c>
      <c r="H130" s="10">
        <v>2918</v>
      </c>
    </row>
    <row r="131" spans="1:8" x14ac:dyDescent="0.25">
      <c r="A131" s="10">
        <v>2919</v>
      </c>
      <c r="B131" t="s">
        <v>433</v>
      </c>
      <c r="C131" t="s">
        <v>98</v>
      </c>
      <c r="F131">
        <f>Plan[[#This Row],[TEMP DEBE]]-Plan[[#This Row],[TEMP HABER]]</f>
        <v>0</v>
      </c>
      <c r="G131" s="10" t="s">
        <v>85</v>
      </c>
      <c r="H131" s="10">
        <v>2919</v>
      </c>
    </row>
    <row r="132" spans="1:8" x14ac:dyDescent="0.25">
      <c r="A132" s="10">
        <v>292</v>
      </c>
      <c r="B132" t="s">
        <v>434</v>
      </c>
      <c r="C132" t="s">
        <v>99</v>
      </c>
      <c r="F132">
        <f>Plan[[#This Row],[TEMP DEBE]]-Plan[[#This Row],[TEMP HABER]]</f>
        <v>0</v>
      </c>
      <c r="G132" s="10" t="s">
        <v>85</v>
      </c>
      <c r="H132" s="10">
        <v>2920</v>
      </c>
    </row>
    <row r="133" spans="1:8" x14ac:dyDescent="0.25">
      <c r="A133" s="10">
        <v>293</v>
      </c>
      <c r="B133" t="s">
        <v>435</v>
      </c>
      <c r="C133" t="s">
        <v>101</v>
      </c>
      <c r="F133">
        <f>Plan[[#This Row],[TEMP DEBE]]-Plan[[#This Row],[TEMP HABER]]</f>
        <v>0</v>
      </c>
      <c r="G133" s="10" t="s">
        <v>85</v>
      </c>
      <c r="H133" s="10">
        <v>2930</v>
      </c>
    </row>
    <row r="134" spans="1:8" x14ac:dyDescent="0.25">
      <c r="A134" s="10">
        <v>294</v>
      </c>
      <c r="B134" t="s">
        <v>436</v>
      </c>
      <c r="C134" t="s">
        <v>101</v>
      </c>
      <c r="F134">
        <f>Plan[[#This Row],[TEMP DEBE]]-Plan[[#This Row],[TEMP HABER]]</f>
        <v>0</v>
      </c>
      <c r="G134" s="10" t="s">
        <v>85</v>
      </c>
      <c r="H134" s="10">
        <v>2940</v>
      </c>
    </row>
    <row r="135" spans="1:8" x14ac:dyDescent="0.25">
      <c r="A135" s="10">
        <v>295</v>
      </c>
      <c r="B135" t="s">
        <v>437</v>
      </c>
      <c r="C135" t="s">
        <v>101</v>
      </c>
      <c r="F135">
        <f>Plan[[#This Row],[TEMP DEBE]]-Plan[[#This Row],[TEMP HABER]]</f>
        <v>0</v>
      </c>
      <c r="G135" s="10" t="s">
        <v>85</v>
      </c>
      <c r="H135" s="10">
        <v>2950</v>
      </c>
    </row>
    <row r="136" spans="1:8" x14ac:dyDescent="0.25">
      <c r="A136" s="10">
        <v>297</v>
      </c>
      <c r="B136" t="s">
        <v>438</v>
      </c>
      <c r="C136" t="s">
        <v>112</v>
      </c>
      <c r="F136">
        <f>Plan[[#This Row],[TEMP DEBE]]-Plan[[#This Row],[TEMP HABER]]</f>
        <v>0</v>
      </c>
      <c r="G136" s="10" t="s">
        <v>85</v>
      </c>
      <c r="H136" s="10">
        <v>2970</v>
      </c>
    </row>
    <row r="137" spans="1:8" x14ac:dyDescent="0.25">
      <c r="A137" s="10">
        <v>298</v>
      </c>
      <c r="B137" t="s">
        <v>439</v>
      </c>
      <c r="C137" t="s">
        <v>113</v>
      </c>
      <c r="F137">
        <f>Plan[[#This Row],[TEMP DEBE]]-Plan[[#This Row],[TEMP HABER]]</f>
        <v>0</v>
      </c>
      <c r="G137" s="10" t="s">
        <v>85</v>
      </c>
      <c r="H137" s="10">
        <v>2980</v>
      </c>
    </row>
    <row r="138" spans="1:8" x14ac:dyDescent="0.25">
      <c r="A138" s="10">
        <v>300</v>
      </c>
      <c r="B138" t="s">
        <v>440</v>
      </c>
      <c r="C138" t="s">
        <v>115</v>
      </c>
      <c r="F138">
        <f>Plan[[#This Row],[TEMP DEBE]]-Plan[[#This Row],[TEMP HABER]]</f>
        <v>0</v>
      </c>
      <c r="G138" s="10" t="s">
        <v>63</v>
      </c>
      <c r="H138" s="10">
        <v>3000</v>
      </c>
    </row>
    <row r="139" spans="1:8" x14ac:dyDescent="0.25">
      <c r="A139" s="10">
        <v>301</v>
      </c>
      <c r="B139" t="s">
        <v>441</v>
      </c>
      <c r="C139" t="s">
        <v>115</v>
      </c>
      <c r="F139">
        <f>Plan[[#This Row],[TEMP DEBE]]-Plan[[#This Row],[TEMP HABER]]</f>
        <v>0</v>
      </c>
      <c r="G139" s="10" t="s">
        <v>63</v>
      </c>
      <c r="H139" s="10">
        <v>3010</v>
      </c>
    </row>
    <row r="140" spans="1:8" x14ac:dyDescent="0.25">
      <c r="A140" s="10">
        <v>310</v>
      </c>
      <c r="B140" t="s">
        <v>442</v>
      </c>
      <c r="C140" t="s">
        <v>115</v>
      </c>
      <c r="F140">
        <f>Plan[[#This Row],[TEMP DEBE]]-Plan[[#This Row],[TEMP HABER]]</f>
        <v>0</v>
      </c>
      <c r="G140" s="10" t="s">
        <v>63</v>
      </c>
      <c r="H140" s="10">
        <v>3100</v>
      </c>
    </row>
    <row r="141" spans="1:8" x14ac:dyDescent="0.25">
      <c r="A141" s="10">
        <v>311</v>
      </c>
      <c r="B141" t="s">
        <v>443</v>
      </c>
      <c r="C141" t="s">
        <v>115</v>
      </c>
      <c r="F141">
        <f>Plan[[#This Row],[TEMP DEBE]]-Plan[[#This Row],[TEMP HABER]]</f>
        <v>0</v>
      </c>
      <c r="G141" s="10" t="s">
        <v>63</v>
      </c>
      <c r="H141" s="10">
        <v>3110</v>
      </c>
    </row>
    <row r="142" spans="1:8" x14ac:dyDescent="0.25">
      <c r="A142" s="10">
        <v>320</v>
      </c>
      <c r="B142" t="s">
        <v>444</v>
      </c>
      <c r="C142" t="s">
        <v>115</v>
      </c>
      <c r="F142">
        <f>Plan[[#This Row],[TEMP DEBE]]-Plan[[#This Row],[TEMP HABER]]</f>
        <v>0</v>
      </c>
      <c r="G142" s="10" t="s">
        <v>63</v>
      </c>
      <c r="H142" s="10">
        <v>3200</v>
      </c>
    </row>
    <row r="143" spans="1:8" x14ac:dyDescent="0.25">
      <c r="A143" s="10">
        <v>321</v>
      </c>
      <c r="B143" t="s">
        <v>445</v>
      </c>
      <c r="C143" t="s">
        <v>115</v>
      </c>
      <c r="F143">
        <f>Plan[[#This Row],[TEMP DEBE]]-Plan[[#This Row],[TEMP HABER]]</f>
        <v>0</v>
      </c>
      <c r="G143" s="10" t="s">
        <v>63</v>
      </c>
      <c r="H143" s="10">
        <v>3210</v>
      </c>
    </row>
    <row r="144" spans="1:8" x14ac:dyDescent="0.25">
      <c r="A144" s="10">
        <v>322</v>
      </c>
      <c r="B144" t="s">
        <v>446</v>
      </c>
      <c r="C144" t="s">
        <v>115</v>
      </c>
      <c r="F144">
        <f>Plan[[#This Row],[TEMP DEBE]]-Plan[[#This Row],[TEMP HABER]]</f>
        <v>0</v>
      </c>
      <c r="G144" s="10" t="s">
        <v>63</v>
      </c>
      <c r="H144" s="10">
        <v>3220</v>
      </c>
    </row>
    <row r="145" spans="1:8" x14ac:dyDescent="0.25">
      <c r="A145" s="10">
        <v>325</v>
      </c>
      <c r="B145" t="s">
        <v>447</v>
      </c>
      <c r="C145" t="s">
        <v>115</v>
      </c>
      <c r="F145">
        <f>Plan[[#This Row],[TEMP DEBE]]-Plan[[#This Row],[TEMP HABER]]</f>
        <v>0</v>
      </c>
      <c r="G145" s="10" t="s">
        <v>63</v>
      </c>
      <c r="H145" s="10">
        <v>3250</v>
      </c>
    </row>
    <row r="146" spans="1:8" x14ac:dyDescent="0.25">
      <c r="A146" s="10">
        <v>326</v>
      </c>
      <c r="B146" t="s">
        <v>448</v>
      </c>
      <c r="C146" t="s">
        <v>115</v>
      </c>
      <c r="F146">
        <f>Plan[[#This Row],[TEMP DEBE]]-Plan[[#This Row],[TEMP HABER]]</f>
        <v>0</v>
      </c>
      <c r="G146" s="10" t="s">
        <v>63</v>
      </c>
      <c r="H146" s="10">
        <v>3260</v>
      </c>
    </row>
    <row r="147" spans="1:8" x14ac:dyDescent="0.25">
      <c r="A147" s="10">
        <v>327</v>
      </c>
      <c r="B147" t="s">
        <v>449</v>
      </c>
      <c r="C147" t="s">
        <v>115</v>
      </c>
      <c r="F147">
        <f>Plan[[#This Row],[TEMP DEBE]]-Plan[[#This Row],[TEMP HABER]]</f>
        <v>0</v>
      </c>
      <c r="G147" s="10" t="s">
        <v>63</v>
      </c>
      <c r="H147" s="10">
        <v>3270</v>
      </c>
    </row>
    <row r="148" spans="1:8" x14ac:dyDescent="0.25">
      <c r="A148" s="10">
        <v>328</v>
      </c>
      <c r="B148" t="s">
        <v>450</v>
      </c>
      <c r="C148" t="s">
        <v>115</v>
      </c>
      <c r="F148">
        <f>Plan[[#This Row],[TEMP DEBE]]-Plan[[#This Row],[TEMP HABER]]</f>
        <v>0</v>
      </c>
      <c r="G148" s="10" t="s">
        <v>63</v>
      </c>
      <c r="H148" s="10">
        <v>3280</v>
      </c>
    </row>
    <row r="149" spans="1:8" x14ac:dyDescent="0.25">
      <c r="A149" s="10">
        <v>330</v>
      </c>
      <c r="B149" t="s">
        <v>451</v>
      </c>
      <c r="C149" t="s">
        <v>115</v>
      </c>
      <c r="F149">
        <f>Plan[[#This Row],[TEMP DEBE]]-Plan[[#This Row],[TEMP HABER]]</f>
        <v>0</v>
      </c>
      <c r="G149" s="10" t="s">
        <v>63</v>
      </c>
      <c r="H149" s="10">
        <v>3300</v>
      </c>
    </row>
    <row r="150" spans="1:8" x14ac:dyDescent="0.25">
      <c r="A150" s="10">
        <v>331</v>
      </c>
      <c r="B150" t="s">
        <v>452</v>
      </c>
      <c r="C150" t="s">
        <v>115</v>
      </c>
      <c r="F150">
        <f>Plan[[#This Row],[TEMP DEBE]]-Plan[[#This Row],[TEMP HABER]]</f>
        <v>0</v>
      </c>
      <c r="G150" s="10" t="s">
        <v>63</v>
      </c>
      <c r="H150" s="10">
        <v>3310</v>
      </c>
    </row>
    <row r="151" spans="1:8" x14ac:dyDescent="0.25">
      <c r="A151" s="10">
        <v>340</v>
      </c>
      <c r="B151" t="s">
        <v>453</v>
      </c>
      <c r="C151" t="s">
        <v>115</v>
      </c>
      <c r="F151">
        <f>Plan[[#This Row],[TEMP DEBE]]-Plan[[#This Row],[TEMP HABER]]</f>
        <v>0</v>
      </c>
      <c r="G151" s="10" t="s">
        <v>63</v>
      </c>
      <c r="H151" s="10">
        <v>3400</v>
      </c>
    </row>
    <row r="152" spans="1:8" x14ac:dyDescent="0.25">
      <c r="A152" s="10">
        <v>341</v>
      </c>
      <c r="B152" t="s">
        <v>454</v>
      </c>
      <c r="C152" t="s">
        <v>115</v>
      </c>
      <c r="F152">
        <f>Plan[[#This Row],[TEMP DEBE]]-Plan[[#This Row],[TEMP HABER]]</f>
        <v>0</v>
      </c>
      <c r="G152" s="10" t="s">
        <v>63</v>
      </c>
      <c r="H152" s="10">
        <v>3410</v>
      </c>
    </row>
    <row r="153" spans="1:8" x14ac:dyDescent="0.25">
      <c r="A153" s="10">
        <v>350</v>
      </c>
      <c r="B153" t="s">
        <v>455</v>
      </c>
      <c r="C153" t="s">
        <v>115</v>
      </c>
      <c r="F153">
        <f>Plan[[#This Row],[TEMP DEBE]]-Plan[[#This Row],[TEMP HABER]]</f>
        <v>0</v>
      </c>
      <c r="G153" s="10" t="s">
        <v>63</v>
      </c>
      <c r="H153" s="10">
        <v>3500</v>
      </c>
    </row>
    <row r="154" spans="1:8" x14ac:dyDescent="0.25">
      <c r="A154" s="10">
        <v>351</v>
      </c>
      <c r="B154" t="s">
        <v>456</v>
      </c>
      <c r="C154" t="s">
        <v>115</v>
      </c>
      <c r="F154">
        <f>Plan[[#This Row],[TEMP DEBE]]-Plan[[#This Row],[TEMP HABER]]</f>
        <v>0</v>
      </c>
      <c r="G154" s="10" t="s">
        <v>63</v>
      </c>
      <c r="H154" s="10">
        <v>3510</v>
      </c>
    </row>
    <row r="155" spans="1:8" x14ac:dyDescent="0.25">
      <c r="A155" s="10">
        <v>360</v>
      </c>
      <c r="B155" t="s">
        <v>457</v>
      </c>
      <c r="C155" t="s">
        <v>115</v>
      </c>
      <c r="F155">
        <f>Plan[[#This Row],[TEMP DEBE]]-Plan[[#This Row],[TEMP HABER]]</f>
        <v>0</v>
      </c>
      <c r="G155" s="10" t="s">
        <v>63</v>
      </c>
      <c r="H155" s="10">
        <v>3600</v>
      </c>
    </row>
    <row r="156" spans="1:8" x14ac:dyDescent="0.25">
      <c r="A156" s="10">
        <v>361</v>
      </c>
      <c r="B156" t="s">
        <v>458</v>
      </c>
      <c r="C156" t="s">
        <v>115</v>
      </c>
      <c r="F156">
        <f>Plan[[#This Row],[TEMP DEBE]]-Plan[[#This Row],[TEMP HABER]]</f>
        <v>0</v>
      </c>
      <c r="G156" s="10" t="s">
        <v>63</v>
      </c>
      <c r="H156" s="10">
        <v>3610</v>
      </c>
    </row>
    <row r="157" spans="1:8" x14ac:dyDescent="0.25">
      <c r="A157" s="10">
        <v>365</v>
      </c>
      <c r="B157" t="s">
        <v>459</v>
      </c>
      <c r="C157" t="s">
        <v>115</v>
      </c>
      <c r="F157">
        <f>Plan[[#This Row],[TEMP DEBE]]-Plan[[#This Row],[TEMP HABER]]</f>
        <v>0</v>
      </c>
      <c r="G157" s="10" t="s">
        <v>63</v>
      </c>
      <c r="H157" s="10">
        <v>3650</v>
      </c>
    </row>
    <row r="158" spans="1:8" x14ac:dyDescent="0.25">
      <c r="A158" s="10">
        <v>366</v>
      </c>
      <c r="B158" t="s">
        <v>460</v>
      </c>
      <c r="C158" t="s">
        <v>115</v>
      </c>
      <c r="F158">
        <f>Plan[[#This Row],[TEMP DEBE]]-Plan[[#This Row],[TEMP HABER]]</f>
        <v>0</v>
      </c>
      <c r="G158" s="10" t="s">
        <v>63</v>
      </c>
      <c r="H158" s="10">
        <v>3660</v>
      </c>
    </row>
    <row r="159" spans="1:8" x14ac:dyDescent="0.25">
      <c r="A159" s="10">
        <v>368</v>
      </c>
      <c r="B159" t="s">
        <v>461</v>
      </c>
      <c r="C159" t="s">
        <v>115</v>
      </c>
      <c r="F159">
        <f>Plan[[#This Row],[TEMP DEBE]]-Plan[[#This Row],[TEMP HABER]]</f>
        <v>0</v>
      </c>
      <c r="G159" s="10" t="s">
        <v>85</v>
      </c>
      <c r="H159" s="10">
        <v>3680</v>
      </c>
    </row>
    <row r="160" spans="1:8" x14ac:dyDescent="0.25">
      <c r="A160" s="10">
        <v>369</v>
      </c>
      <c r="B160" t="s">
        <v>462</v>
      </c>
      <c r="C160" t="s">
        <v>115</v>
      </c>
      <c r="F160">
        <f>Plan[[#This Row],[TEMP DEBE]]-Plan[[#This Row],[TEMP HABER]]</f>
        <v>0</v>
      </c>
      <c r="G160" s="10" t="s">
        <v>85</v>
      </c>
      <c r="H160" s="10">
        <v>3690</v>
      </c>
    </row>
    <row r="161" spans="1:10" x14ac:dyDescent="0.25">
      <c r="A161" s="10">
        <v>390</v>
      </c>
      <c r="B161" t="s">
        <v>463</v>
      </c>
      <c r="C161" t="s">
        <v>115</v>
      </c>
      <c r="F161">
        <f>Plan[[#This Row],[TEMP DEBE]]-Plan[[#This Row],[TEMP HABER]]</f>
        <v>0</v>
      </c>
      <c r="G161" s="10" t="s">
        <v>85</v>
      </c>
      <c r="H161" s="10">
        <v>3900</v>
      </c>
    </row>
    <row r="162" spans="1:10" x14ac:dyDescent="0.25">
      <c r="A162" s="10">
        <v>391</v>
      </c>
      <c r="B162" t="s">
        <v>464</v>
      </c>
      <c r="C162" t="s">
        <v>115</v>
      </c>
      <c r="F162">
        <f>Plan[[#This Row],[TEMP DEBE]]-Plan[[#This Row],[TEMP HABER]]</f>
        <v>0</v>
      </c>
      <c r="G162" s="10" t="s">
        <v>85</v>
      </c>
      <c r="H162" s="10">
        <v>3910</v>
      </c>
    </row>
    <row r="163" spans="1:10" x14ac:dyDescent="0.25">
      <c r="A163" s="10">
        <v>392</v>
      </c>
      <c r="B163" t="s">
        <v>465</v>
      </c>
      <c r="C163" t="s">
        <v>115</v>
      </c>
      <c r="F163">
        <f>Plan[[#This Row],[TEMP DEBE]]-Plan[[#This Row],[TEMP HABER]]</f>
        <v>0</v>
      </c>
      <c r="G163" s="10" t="s">
        <v>85</v>
      </c>
      <c r="H163" s="10">
        <v>3920</v>
      </c>
    </row>
    <row r="164" spans="1:10" x14ac:dyDescent="0.25">
      <c r="A164" s="10">
        <v>393</v>
      </c>
      <c r="B164" t="s">
        <v>466</v>
      </c>
      <c r="C164" t="s">
        <v>115</v>
      </c>
      <c r="F164">
        <f>Plan[[#This Row],[TEMP DEBE]]-Plan[[#This Row],[TEMP HABER]]</f>
        <v>0</v>
      </c>
      <c r="G164" s="10" t="s">
        <v>85</v>
      </c>
      <c r="H164" s="10">
        <v>3930</v>
      </c>
    </row>
    <row r="165" spans="1:10" x14ac:dyDescent="0.25">
      <c r="A165" s="10">
        <v>394</v>
      </c>
      <c r="B165" t="s">
        <v>467</v>
      </c>
      <c r="C165" t="s">
        <v>115</v>
      </c>
      <c r="F165">
        <f>Plan[[#This Row],[TEMP DEBE]]-Plan[[#This Row],[TEMP HABER]]</f>
        <v>0</v>
      </c>
      <c r="G165" s="10" t="s">
        <v>85</v>
      </c>
      <c r="H165" s="10">
        <v>3940</v>
      </c>
    </row>
    <row r="166" spans="1:10" x14ac:dyDescent="0.25">
      <c r="A166" s="10">
        <v>395</v>
      </c>
      <c r="B166" t="s">
        <v>468</v>
      </c>
      <c r="C166" t="s">
        <v>115</v>
      </c>
      <c r="F166">
        <f>Plan[[#This Row],[TEMP DEBE]]-Plan[[#This Row],[TEMP HABER]]</f>
        <v>0</v>
      </c>
      <c r="G166" s="10" t="s">
        <v>85</v>
      </c>
      <c r="H166" s="10">
        <v>3950</v>
      </c>
    </row>
    <row r="167" spans="1:10" x14ac:dyDescent="0.25">
      <c r="A167" s="10">
        <v>396</v>
      </c>
      <c r="B167" t="s">
        <v>469</v>
      </c>
      <c r="C167" t="s">
        <v>115</v>
      </c>
      <c r="F167">
        <f>Plan[[#This Row],[TEMP DEBE]]-Plan[[#This Row],[TEMP HABER]]</f>
        <v>0</v>
      </c>
      <c r="G167" s="10" t="s">
        <v>85</v>
      </c>
      <c r="H167" s="10">
        <v>3960</v>
      </c>
    </row>
    <row r="168" spans="1:10" x14ac:dyDescent="0.25">
      <c r="A168" s="60">
        <v>4000</v>
      </c>
      <c r="B168" t="s">
        <v>470</v>
      </c>
      <c r="C168" t="s">
        <v>71</v>
      </c>
      <c r="F168">
        <f>Plan[[#This Row],[TEMP DEBE]]-Plan[[#This Row],[TEMP HABER]]</f>
        <v>0</v>
      </c>
      <c r="G168" s="10" t="s">
        <v>64</v>
      </c>
      <c r="H168" s="10">
        <v>4000</v>
      </c>
      <c r="J168" s="10"/>
    </row>
    <row r="169" spans="1:10" x14ac:dyDescent="0.25">
      <c r="A169" s="10">
        <v>4004</v>
      </c>
      <c r="B169" t="s">
        <v>471</v>
      </c>
      <c r="C169" t="s">
        <v>71</v>
      </c>
      <c r="F169">
        <f>Plan[[#This Row],[TEMP DEBE]]-Plan[[#This Row],[TEMP HABER]]</f>
        <v>0</v>
      </c>
      <c r="G169" s="10" t="s">
        <v>64</v>
      </c>
      <c r="H169" s="10">
        <v>4004</v>
      </c>
    </row>
    <row r="170" spans="1:10" x14ac:dyDescent="0.25">
      <c r="A170" s="10">
        <v>4009</v>
      </c>
      <c r="B170" t="s">
        <v>472</v>
      </c>
      <c r="C170" t="s">
        <v>71</v>
      </c>
      <c r="F170">
        <f>Plan[[#This Row],[TEMP DEBE]]-Plan[[#This Row],[TEMP HABER]]</f>
        <v>0</v>
      </c>
      <c r="G170" s="10" t="s">
        <v>64</v>
      </c>
      <c r="H170" s="10">
        <v>4009</v>
      </c>
    </row>
    <row r="171" spans="1:10" x14ac:dyDescent="0.25">
      <c r="A171" s="10">
        <v>401</v>
      </c>
      <c r="B171" t="s">
        <v>473</v>
      </c>
      <c r="C171" t="s">
        <v>71</v>
      </c>
      <c r="F171">
        <f>Plan[[#This Row],[TEMP DEBE]]-Plan[[#This Row],[TEMP HABER]]</f>
        <v>0</v>
      </c>
      <c r="G171" s="10" t="s">
        <v>64</v>
      </c>
      <c r="H171" s="10">
        <v>4010</v>
      </c>
    </row>
    <row r="172" spans="1:10" x14ac:dyDescent="0.25">
      <c r="A172" s="10">
        <v>403</v>
      </c>
      <c r="B172" t="s">
        <v>474</v>
      </c>
      <c r="C172" t="s">
        <v>116</v>
      </c>
      <c r="F172">
        <f>Plan[[#This Row],[TEMP DEBE]]-Plan[[#This Row],[TEMP HABER]]</f>
        <v>0</v>
      </c>
      <c r="G172" s="10" t="s">
        <v>64</v>
      </c>
      <c r="H172" s="10">
        <v>4030</v>
      </c>
    </row>
    <row r="173" spans="1:10" x14ac:dyDescent="0.25">
      <c r="A173" s="10">
        <v>404</v>
      </c>
      <c r="B173" t="s">
        <v>475</v>
      </c>
      <c r="C173" t="s">
        <v>116</v>
      </c>
      <c r="F173">
        <f>Plan[[#This Row],[TEMP DEBE]]-Plan[[#This Row],[TEMP HABER]]</f>
        <v>0</v>
      </c>
      <c r="G173" s="10" t="s">
        <v>64</v>
      </c>
      <c r="H173" s="10">
        <v>4040</v>
      </c>
    </row>
    <row r="174" spans="1:10" x14ac:dyDescent="0.25">
      <c r="A174" s="10">
        <v>405</v>
      </c>
      <c r="B174" t="s">
        <v>476</v>
      </c>
      <c r="C174" t="s">
        <v>116</v>
      </c>
      <c r="F174">
        <f>Plan[[#This Row],[TEMP DEBE]]-Plan[[#This Row],[TEMP HABER]]</f>
        <v>0</v>
      </c>
      <c r="G174" s="10" t="s">
        <v>64</v>
      </c>
      <c r="H174" s="10">
        <v>4050</v>
      </c>
    </row>
    <row r="175" spans="1:10" x14ac:dyDescent="0.25">
      <c r="A175" s="10">
        <v>406</v>
      </c>
      <c r="B175" t="s">
        <v>477</v>
      </c>
      <c r="C175" t="s">
        <v>71</v>
      </c>
      <c r="F175">
        <f>Plan[[#This Row],[TEMP DEBE]]-Plan[[#This Row],[TEMP HABER]]</f>
        <v>0</v>
      </c>
      <c r="G175" s="10" t="s">
        <v>82</v>
      </c>
      <c r="H175" s="10">
        <v>4060</v>
      </c>
    </row>
    <row r="176" spans="1:10" x14ac:dyDescent="0.25">
      <c r="A176" s="10">
        <v>407</v>
      </c>
      <c r="B176" t="s">
        <v>478</v>
      </c>
      <c r="C176" t="s">
        <v>115</v>
      </c>
      <c r="F176">
        <f>Plan[[#This Row],[TEMP DEBE]]-Plan[[#This Row],[TEMP HABER]]</f>
        <v>0</v>
      </c>
      <c r="G176" s="10" t="s">
        <v>63</v>
      </c>
      <c r="H176" s="10">
        <v>4070</v>
      </c>
    </row>
    <row r="177" spans="1:8" x14ac:dyDescent="0.25">
      <c r="A177" s="10">
        <v>4100</v>
      </c>
      <c r="B177" t="s">
        <v>479</v>
      </c>
      <c r="C177" t="s">
        <v>117</v>
      </c>
      <c r="F177">
        <f>Plan[[#This Row],[TEMP DEBE]]-Plan[[#This Row],[TEMP HABER]]</f>
        <v>0</v>
      </c>
      <c r="G177" s="10" t="s">
        <v>64</v>
      </c>
      <c r="H177" s="10">
        <v>4100</v>
      </c>
    </row>
    <row r="178" spans="1:8" x14ac:dyDescent="0.25">
      <c r="A178" s="10">
        <v>4104</v>
      </c>
      <c r="B178" t="s">
        <v>480</v>
      </c>
      <c r="C178" t="s">
        <v>117</v>
      </c>
      <c r="F178">
        <f>Plan[[#This Row],[TEMP DEBE]]-Plan[[#This Row],[TEMP HABER]]</f>
        <v>0</v>
      </c>
      <c r="G178" s="10" t="s">
        <v>64</v>
      </c>
      <c r="H178" s="10">
        <v>4104</v>
      </c>
    </row>
    <row r="179" spans="1:8" x14ac:dyDescent="0.25">
      <c r="A179" s="10">
        <v>4109</v>
      </c>
      <c r="B179" t="s">
        <v>481</v>
      </c>
      <c r="C179" t="s">
        <v>117</v>
      </c>
      <c r="F179">
        <f>Plan[[#This Row],[TEMP DEBE]]-Plan[[#This Row],[TEMP HABER]]</f>
        <v>0</v>
      </c>
      <c r="G179" s="10" t="s">
        <v>64</v>
      </c>
      <c r="H179" s="10">
        <v>4109</v>
      </c>
    </row>
    <row r="180" spans="1:8" x14ac:dyDescent="0.25">
      <c r="A180" s="10">
        <v>411</v>
      </c>
      <c r="B180" t="s">
        <v>482</v>
      </c>
      <c r="C180" t="s">
        <v>117</v>
      </c>
      <c r="F180">
        <f>Plan[[#This Row],[TEMP DEBE]]-Plan[[#This Row],[TEMP HABER]]</f>
        <v>0</v>
      </c>
      <c r="G180" s="10" t="s">
        <v>64</v>
      </c>
      <c r="H180" s="10">
        <v>4110</v>
      </c>
    </row>
    <row r="181" spans="1:8" x14ac:dyDescent="0.25">
      <c r="A181" s="10">
        <v>419</v>
      </c>
      <c r="B181" t="s">
        <v>483</v>
      </c>
      <c r="C181" t="s">
        <v>117</v>
      </c>
      <c r="F181">
        <f>Plan[[#This Row],[TEMP DEBE]]-Plan[[#This Row],[TEMP HABER]]</f>
        <v>0</v>
      </c>
      <c r="G181" s="10" t="s">
        <v>64</v>
      </c>
      <c r="H181" s="10">
        <v>4190</v>
      </c>
    </row>
    <row r="182" spans="1:8" x14ac:dyDescent="0.25">
      <c r="A182" s="10">
        <v>4300</v>
      </c>
      <c r="B182" t="s">
        <v>484</v>
      </c>
      <c r="C182" t="s">
        <v>72</v>
      </c>
      <c r="F182">
        <f>Plan[[#This Row],[TEMP DEBE]]-Plan[[#This Row],[TEMP HABER]]</f>
        <v>0</v>
      </c>
      <c r="G182" s="10" t="s">
        <v>63</v>
      </c>
      <c r="H182" s="10">
        <v>4300</v>
      </c>
    </row>
    <row r="183" spans="1:8" x14ac:dyDescent="0.25">
      <c r="A183" s="10">
        <v>4304</v>
      </c>
      <c r="B183" t="s">
        <v>485</v>
      </c>
      <c r="C183" t="s">
        <v>72</v>
      </c>
      <c r="F183">
        <f>Plan[[#This Row],[TEMP DEBE]]-Plan[[#This Row],[TEMP HABER]]</f>
        <v>0</v>
      </c>
      <c r="G183" s="10" t="s">
        <v>63</v>
      </c>
      <c r="H183" s="10">
        <v>4304</v>
      </c>
    </row>
    <row r="184" spans="1:8" x14ac:dyDescent="0.25">
      <c r="A184" s="10">
        <v>4309</v>
      </c>
      <c r="B184" t="s">
        <v>486</v>
      </c>
      <c r="C184" t="s">
        <v>72</v>
      </c>
      <c r="F184">
        <f>Plan[[#This Row],[TEMP DEBE]]-Plan[[#This Row],[TEMP HABER]]</f>
        <v>0</v>
      </c>
      <c r="G184" s="10" t="s">
        <v>63</v>
      </c>
      <c r="H184" s="10">
        <v>4309</v>
      </c>
    </row>
    <row r="185" spans="1:8" x14ac:dyDescent="0.25">
      <c r="A185" s="10">
        <v>4310</v>
      </c>
      <c r="B185" t="s">
        <v>487</v>
      </c>
      <c r="C185" t="s">
        <v>72</v>
      </c>
      <c r="F185">
        <f>Plan[[#This Row],[TEMP DEBE]]-Plan[[#This Row],[TEMP HABER]]</f>
        <v>0</v>
      </c>
      <c r="G185" s="10" t="s">
        <v>63</v>
      </c>
      <c r="H185" s="10">
        <v>4310</v>
      </c>
    </row>
    <row r="186" spans="1:8" x14ac:dyDescent="0.25">
      <c r="A186" s="10">
        <v>4311</v>
      </c>
      <c r="B186" t="s">
        <v>488</v>
      </c>
      <c r="C186" t="s">
        <v>72</v>
      </c>
      <c r="F186">
        <f>Plan[[#This Row],[TEMP DEBE]]-Plan[[#This Row],[TEMP HABER]]</f>
        <v>0</v>
      </c>
      <c r="G186" s="10" t="s">
        <v>63</v>
      </c>
      <c r="H186" s="10">
        <v>4311</v>
      </c>
    </row>
    <row r="187" spans="1:8" x14ac:dyDescent="0.25">
      <c r="A187" s="10">
        <v>4312</v>
      </c>
      <c r="B187" t="s">
        <v>489</v>
      </c>
      <c r="C187" t="s">
        <v>72</v>
      </c>
      <c r="F187">
        <f>Plan[[#This Row],[TEMP DEBE]]-Plan[[#This Row],[TEMP HABER]]</f>
        <v>0</v>
      </c>
      <c r="G187" s="10" t="s">
        <v>63</v>
      </c>
      <c r="H187" s="10">
        <v>4312</v>
      </c>
    </row>
    <row r="188" spans="1:8" x14ac:dyDescent="0.25">
      <c r="A188" s="10">
        <v>4315</v>
      </c>
      <c r="B188" t="s">
        <v>490</v>
      </c>
      <c r="C188" t="s">
        <v>72</v>
      </c>
      <c r="F188">
        <f>Plan[[#This Row],[TEMP DEBE]]-Plan[[#This Row],[TEMP HABER]]</f>
        <v>0</v>
      </c>
      <c r="G188" s="10" t="s">
        <v>63</v>
      </c>
      <c r="H188" s="10">
        <v>4315</v>
      </c>
    </row>
    <row r="189" spans="1:8" x14ac:dyDescent="0.25">
      <c r="A189" s="10">
        <v>432</v>
      </c>
      <c r="B189" t="s">
        <v>491</v>
      </c>
      <c r="C189" t="s">
        <v>72</v>
      </c>
      <c r="F189">
        <f>Plan[[#This Row],[TEMP DEBE]]-Plan[[#This Row],[TEMP HABER]]</f>
        <v>0</v>
      </c>
      <c r="G189" s="10" t="s">
        <v>63</v>
      </c>
      <c r="H189" s="10">
        <v>4320</v>
      </c>
    </row>
    <row r="190" spans="1:8" x14ac:dyDescent="0.25">
      <c r="A190" s="10">
        <v>433</v>
      </c>
      <c r="B190" t="s">
        <v>492</v>
      </c>
      <c r="C190" t="s">
        <v>74</v>
      </c>
      <c r="F190">
        <f>Plan[[#This Row],[TEMP DEBE]]-Plan[[#This Row],[TEMP HABER]]</f>
        <v>0</v>
      </c>
      <c r="G190" s="10" t="s">
        <v>63</v>
      </c>
      <c r="H190" s="10">
        <v>4330</v>
      </c>
    </row>
    <row r="191" spans="1:8" x14ac:dyDescent="0.25">
      <c r="A191" s="10">
        <v>434</v>
      </c>
      <c r="B191" t="s">
        <v>493</v>
      </c>
      <c r="C191" t="s">
        <v>74</v>
      </c>
      <c r="F191">
        <f>Plan[[#This Row],[TEMP DEBE]]-Plan[[#This Row],[TEMP HABER]]</f>
        <v>0</v>
      </c>
      <c r="G191" s="10" t="s">
        <v>63</v>
      </c>
      <c r="H191" s="10">
        <v>4340</v>
      </c>
    </row>
    <row r="192" spans="1:8" x14ac:dyDescent="0.25">
      <c r="A192" s="10">
        <v>435</v>
      </c>
      <c r="B192" t="s">
        <v>494</v>
      </c>
      <c r="C192" t="s">
        <v>74</v>
      </c>
      <c r="F192">
        <f>Plan[[#This Row],[TEMP DEBE]]-Plan[[#This Row],[TEMP HABER]]</f>
        <v>0</v>
      </c>
      <c r="G192" s="10" t="s">
        <v>63</v>
      </c>
      <c r="H192" s="10">
        <v>4350</v>
      </c>
    </row>
    <row r="193" spans="1:8" x14ac:dyDescent="0.25">
      <c r="A193" s="10">
        <v>436</v>
      </c>
      <c r="B193" t="s">
        <v>495</v>
      </c>
      <c r="C193" t="s">
        <v>72</v>
      </c>
      <c r="F193">
        <f>Plan[[#This Row],[TEMP DEBE]]-Plan[[#This Row],[TEMP HABER]]</f>
        <v>0</v>
      </c>
      <c r="G193" s="10" t="s">
        <v>63</v>
      </c>
      <c r="H193" s="10">
        <v>4360</v>
      </c>
    </row>
    <row r="194" spans="1:8" x14ac:dyDescent="0.25">
      <c r="A194" s="10">
        <v>437</v>
      </c>
      <c r="B194" t="s">
        <v>496</v>
      </c>
      <c r="C194" t="s">
        <v>72</v>
      </c>
      <c r="F194">
        <f>Plan[[#This Row],[TEMP DEBE]]-Plan[[#This Row],[TEMP HABER]]</f>
        <v>0</v>
      </c>
      <c r="G194" s="10" t="s">
        <v>85</v>
      </c>
      <c r="H194" s="10">
        <v>4370</v>
      </c>
    </row>
    <row r="195" spans="1:8" x14ac:dyDescent="0.25">
      <c r="A195" s="10">
        <v>438</v>
      </c>
      <c r="B195" t="s">
        <v>497</v>
      </c>
      <c r="C195" t="s">
        <v>118</v>
      </c>
      <c r="F195">
        <f>Plan[[#This Row],[TEMP DEBE]]-Plan[[#This Row],[TEMP HABER]]</f>
        <v>0</v>
      </c>
      <c r="G195" s="10" t="s">
        <v>64</v>
      </c>
      <c r="H195" s="10">
        <v>4380</v>
      </c>
    </row>
    <row r="196" spans="1:8" x14ac:dyDescent="0.25">
      <c r="A196" s="10">
        <v>4400</v>
      </c>
      <c r="B196" t="s">
        <v>498</v>
      </c>
      <c r="C196" t="s">
        <v>119</v>
      </c>
      <c r="F196">
        <f>Plan[[#This Row],[TEMP DEBE]]-Plan[[#This Row],[TEMP HABER]]</f>
        <v>0</v>
      </c>
      <c r="G196" s="10" t="s">
        <v>63</v>
      </c>
      <c r="H196" s="10">
        <v>4400</v>
      </c>
    </row>
    <row r="197" spans="1:8" x14ac:dyDescent="0.25">
      <c r="A197" s="10">
        <v>4404</v>
      </c>
      <c r="B197" t="s">
        <v>499</v>
      </c>
      <c r="C197" t="s">
        <v>119</v>
      </c>
      <c r="F197">
        <f>Plan[[#This Row],[TEMP DEBE]]-Plan[[#This Row],[TEMP HABER]]</f>
        <v>0</v>
      </c>
      <c r="G197" s="10" t="s">
        <v>63</v>
      </c>
      <c r="H197" s="10">
        <v>4404</v>
      </c>
    </row>
    <row r="198" spans="1:8" x14ac:dyDescent="0.25">
      <c r="A198" s="10">
        <v>4409</v>
      </c>
      <c r="B198" t="s">
        <v>500</v>
      </c>
      <c r="C198" t="s">
        <v>119</v>
      </c>
      <c r="F198">
        <f>Plan[[#This Row],[TEMP DEBE]]-Plan[[#This Row],[TEMP HABER]]</f>
        <v>0</v>
      </c>
      <c r="G198" s="10" t="s">
        <v>63</v>
      </c>
      <c r="H198" s="10">
        <v>4409</v>
      </c>
    </row>
    <row r="199" spans="1:8" x14ac:dyDescent="0.25">
      <c r="A199" s="10">
        <v>4410</v>
      </c>
      <c r="B199" t="s">
        <v>501</v>
      </c>
      <c r="C199" t="s">
        <v>119</v>
      </c>
      <c r="F199">
        <f>Plan[[#This Row],[TEMP DEBE]]-Plan[[#This Row],[TEMP HABER]]</f>
        <v>0</v>
      </c>
      <c r="G199" s="10" t="s">
        <v>63</v>
      </c>
      <c r="H199" s="10">
        <v>4410</v>
      </c>
    </row>
    <row r="200" spans="1:8" x14ac:dyDescent="0.25">
      <c r="A200" s="10">
        <v>4411</v>
      </c>
      <c r="B200" t="s">
        <v>502</v>
      </c>
      <c r="C200" t="s">
        <v>119</v>
      </c>
      <c r="F200">
        <f>Plan[[#This Row],[TEMP DEBE]]-Plan[[#This Row],[TEMP HABER]]</f>
        <v>0</v>
      </c>
      <c r="G200" s="10" t="s">
        <v>63</v>
      </c>
      <c r="H200" s="10">
        <v>4411</v>
      </c>
    </row>
    <row r="201" spans="1:8" x14ac:dyDescent="0.25">
      <c r="A201" s="10">
        <v>4412</v>
      </c>
      <c r="B201" t="s">
        <v>503</v>
      </c>
      <c r="C201" t="s">
        <v>119</v>
      </c>
      <c r="F201">
        <f>Plan[[#This Row],[TEMP DEBE]]-Plan[[#This Row],[TEMP HABER]]</f>
        <v>0</v>
      </c>
      <c r="G201" s="10" t="s">
        <v>63</v>
      </c>
      <c r="H201" s="10">
        <v>4412</v>
      </c>
    </row>
    <row r="202" spans="1:8" x14ac:dyDescent="0.25">
      <c r="A202" s="10">
        <v>4415</v>
      </c>
      <c r="B202" t="s">
        <v>504</v>
      </c>
      <c r="C202" t="s">
        <v>119</v>
      </c>
      <c r="F202">
        <f>Plan[[#This Row],[TEMP DEBE]]-Plan[[#This Row],[TEMP HABER]]</f>
        <v>0</v>
      </c>
      <c r="G202" s="10" t="s">
        <v>63</v>
      </c>
      <c r="H202" s="10">
        <v>4415</v>
      </c>
    </row>
    <row r="203" spans="1:8" x14ac:dyDescent="0.25">
      <c r="A203" s="10">
        <v>446</v>
      </c>
      <c r="B203" t="s">
        <v>505</v>
      </c>
      <c r="C203" t="s">
        <v>119</v>
      </c>
      <c r="F203">
        <f>Plan[[#This Row],[TEMP DEBE]]-Plan[[#This Row],[TEMP HABER]]</f>
        <v>0</v>
      </c>
      <c r="G203" s="10" t="s">
        <v>63</v>
      </c>
      <c r="H203" s="10">
        <v>4460</v>
      </c>
    </row>
    <row r="204" spans="1:8" x14ac:dyDescent="0.25">
      <c r="A204" s="10">
        <v>449</v>
      </c>
      <c r="B204" t="s">
        <v>506</v>
      </c>
      <c r="C204" t="s">
        <v>119</v>
      </c>
      <c r="F204">
        <f>Plan[[#This Row],[TEMP DEBE]]-Plan[[#This Row],[TEMP HABER]]</f>
        <v>0</v>
      </c>
      <c r="G204" s="10" t="s">
        <v>63</v>
      </c>
      <c r="H204" s="10">
        <v>4490</v>
      </c>
    </row>
    <row r="205" spans="1:8" x14ac:dyDescent="0.25">
      <c r="A205" s="10">
        <v>460</v>
      </c>
      <c r="B205" t="s">
        <v>507</v>
      </c>
      <c r="C205" t="s">
        <v>120</v>
      </c>
      <c r="F205">
        <f>Plan[[#This Row],[TEMP DEBE]]-Plan[[#This Row],[TEMP HABER]]</f>
        <v>0</v>
      </c>
      <c r="G205" s="10" t="s">
        <v>63</v>
      </c>
      <c r="H205" s="10">
        <v>4600</v>
      </c>
    </row>
    <row r="206" spans="1:8" x14ac:dyDescent="0.25">
      <c r="A206" s="10">
        <v>465</v>
      </c>
      <c r="B206" t="s">
        <v>508</v>
      </c>
      <c r="C206" t="s">
        <v>123</v>
      </c>
      <c r="F206">
        <f>Plan[[#This Row],[TEMP DEBE]]-Plan[[#This Row],[TEMP HABER]]</f>
        <v>0</v>
      </c>
      <c r="G206" s="10" t="s">
        <v>64</v>
      </c>
      <c r="H206" s="10">
        <v>4650</v>
      </c>
    </row>
    <row r="207" spans="1:8" x14ac:dyDescent="0.25">
      <c r="A207" s="10">
        <v>466</v>
      </c>
      <c r="B207" t="s">
        <v>509</v>
      </c>
      <c r="C207" t="s">
        <v>123</v>
      </c>
      <c r="F207">
        <f>Plan[[#This Row],[TEMP DEBE]]-Plan[[#This Row],[TEMP HABER]]</f>
        <v>0</v>
      </c>
      <c r="G207" s="10" t="s">
        <v>64</v>
      </c>
      <c r="H207" s="10">
        <v>4660</v>
      </c>
    </row>
    <row r="208" spans="1:8" x14ac:dyDescent="0.25">
      <c r="A208" s="10">
        <v>4700</v>
      </c>
      <c r="B208" t="s">
        <v>510</v>
      </c>
      <c r="C208" t="s">
        <v>122</v>
      </c>
      <c r="F208">
        <f>Plan[[#This Row],[TEMP DEBE]]-Plan[[#This Row],[TEMP HABER]]</f>
        <v>0</v>
      </c>
      <c r="G208" s="10" t="s">
        <v>63</v>
      </c>
      <c r="H208" s="10">
        <v>4700</v>
      </c>
    </row>
    <row r="209" spans="1:8" x14ac:dyDescent="0.25">
      <c r="A209" s="10">
        <v>4708</v>
      </c>
      <c r="B209" t="s">
        <v>511</v>
      </c>
      <c r="C209" t="s">
        <v>122</v>
      </c>
      <c r="F209">
        <f>Plan[[#This Row],[TEMP DEBE]]-Plan[[#This Row],[TEMP HABER]]</f>
        <v>0</v>
      </c>
      <c r="G209" s="10" t="s">
        <v>63</v>
      </c>
      <c r="H209" s="10">
        <v>4708</v>
      </c>
    </row>
    <row r="210" spans="1:8" x14ac:dyDescent="0.25">
      <c r="A210" s="10">
        <v>4709</v>
      </c>
      <c r="B210" t="s">
        <v>512</v>
      </c>
      <c r="C210" t="s">
        <v>122</v>
      </c>
      <c r="F210">
        <f>Plan[[#This Row],[TEMP DEBE]]-Plan[[#This Row],[TEMP HABER]]</f>
        <v>0</v>
      </c>
      <c r="G210" s="10" t="s">
        <v>63</v>
      </c>
      <c r="H210" s="10">
        <v>4709</v>
      </c>
    </row>
    <row r="211" spans="1:8" x14ac:dyDescent="0.25">
      <c r="A211" s="10">
        <v>471</v>
      </c>
      <c r="B211" t="s">
        <v>513</v>
      </c>
      <c r="C211" t="s">
        <v>122</v>
      </c>
      <c r="F211">
        <f>Plan[[#This Row],[TEMP DEBE]]-Plan[[#This Row],[TEMP HABER]]</f>
        <v>0</v>
      </c>
      <c r="G211" s="10" t="s">
        <v>63</v>
      </c>
      <c r="H211" s="10">
        <v>4710</v>
      </c>
    </row>
    <row r="212" spans="1:8" x14ac:dyDescent="0.25">
      <c r="A212" s="10">
        <v>472</v>
      </c>
      <c r="B212" t="s">
        <v>514</v>
      </c>
      <c r="C212" t="s">
        <v>122</v>
      </c>
      <c r="F212">
        <f>Plan[[#This Row],[TEMP DEBE]]-Plan[[#This Row],[TEMP HABER]]</f>
        <v>0</v>
      </c>
      <c r="G212" s="10" t="s">
        <v>63</v>
      </c>
      <c r="H212" s="10">
        <v>4720</v>
      </c>
    </row>
    <row r="213" spans="1:8" x14ac:dyDescent="0.25">
      <c r="A213" s="10">
        <v>473</v>
      </c>
      <c r="B213" t="s">
        <v>515</v>
      </c>
      <c r="C213" t="s">
        <v>122</v>
      </c>
      <c r="F213">
        <f>Plan[[#This Row],[TEMP DEBE]]-Plan[[#This Row],[TEMP HABER]]</f>
        <v>0</v>
      </c>
      <c r="G213" s="10" t="s">
        <v>63</v>
      </c>
      <c r="H213" s="10">
        <v>4730</v>
      </c>
    </row>
    <row r="214" spans="1:8" x14ac:dyDescent="0.25">
      <c r="A214" s="10">
        <v>474</v>
      </c>
      <c r="B214" t="s">
        <v>516</v>
      </c>
      <c r="C214" t="s">
        <v>121</v>
      </c>
      <c r="F214">
        <f>Plan[[#This Row],[TEMP DEBE]]-Plan[[#This Row],[TEMP HABER]]</f>
        <v>0</v>
      </c>
      <c r="G214" s="10" t="s">
        <v>63</v>
      </c>
      <c r="H214" s="10">
        <v>4740</v>
      </c>
    </row>
    <row r="215" spans="1:8" x14ac:dyDescent="0.25">
      <c r="A215" s="10">
        <v>4750</v>
      </c>
      <c r="B215" t="s">
        <v>517</v>
      </c>
      <c r="C215" t="s">
        <v>124</v>
      </c>
      <c r="F215">
        <f>Plan[[#This Row],[TEMP DEBE]]-Plan[[#This Row],[TEMP HABER]]</f>
        <v>0</v>
      </c>
      <c r="G215" s="10" t="s">
        <v>64</v>
      </c>
      <c r="H215" s="10">
        <v>4750</v>
      </c>
    </row>
    <row r="216" spans="1:8" x14ac:dyDescent="0.25">
      <c r="A216" s="10">
        <v>4751</v>
      </c>
      <c r="B216" t="s">
        <v>518</v>
      </c>
      <c r="C216" t="s">
        <v>124</v>
      </c>
      <c r="F216">
        <f>Plan[[#This Row],[TEMP DEBE]]-Plan[[#This Row],[TEMP HABER]]</f>
        <v>0</v>
      </c>
      <c r="G216" s="10" t="s">
        <v>64</v>
      </c>
      <c r="H216" s="10">
        <v>4751</v>
      </c>
    </row>
    <row r="217" spans="1:8" x14ac:dyDescent="0.25">
      <c r="A217" s="10">
        <v>4752</v>
      </c>
      <c r="B217" t="s">
        <v>519</v>
      </c>
      <c r="C217" t="s">
        <v>124</v>
      </c>
      <c r="F217">
        <f>Plan[[#This Row],[TEMP DEBE]]-Plan[[#This Row],[TEMP HABER]]</f>
        <v>0</v>
      </c>
      <c r="G217" s="10" t="s">
        <v>64</v>
      </c>
      <c r="H217" s="10">
        <v>4752</v>
      </c>
    </row>
    <row r="218" spans="1:8" x14ac:dyDescent="0.25">
      <c r="A218" s="10">
        <v>4758</v>
      </c>
      <c r="B218" t="s">
        <v>520</v>
      </c>
      <c r="C218" t="s">
        <v>124</v>
      </c>
      <c r="F218">
        <f>Plan[[#This Row],[TEMP DEBE]]-Plan[[#This Row],[TEMP HABER]]</f>
        <v>0</v>
      </c>
      <c r="G218" s="10" t="s">
        <v>64</v>
      </c>
      <c r="H218" s="10">
        <v>4758</v>
      </c>
    </row>
    <row r="219" spans="1:8" x14ac:dyDescent="0.25">
      <c r="A219" s="10">
        <v>476</v>
      </c>
      <c r="B219" t="s">
        <v>521</v>
      </c>
      <c r="C219" t="s">
        <v>124</v>
      </c>
      <c r="F219">
        <f>Plan[[#This Row],[TEMP DEBE]]-Plan[[#This Row],[TEMP HABER]]</f>
        <v>0</v>
      </c>
      <c r="G219" s="10" t="s">
        <v>64</v>
      </c>
      <c r="H219" s="10">
        <v>4760</v>
      </c>
    </row>
    <row r="220" spans="1:8" x14ac:dyDescent="0.25">
      <c r="A220" s="10">
        <v>477</v>
      </c>
      <c r="B220" t="s">
        <v>522</v>
      </c>
      <c r="C220" t="s">
        <v>124</v>
      </c>
      <c r="F220">
        <f>Plan[[#This Row],[TEMP DEBE]]-Plan[[#This Row],[TEMP HABER]]</f>
        <v>0</v>
      </c>
      <c r="G220" s="10" t="s">
        <v>64</v>
      </c>
      <c r="H220" s="10">
        <v>4770</v>
      </c>
    </row>
    <row r="221" spans="1:8" x14ac:dyDescent="0.25">
      <c r="A221" s="10">
        <v>479</v>
      </c>
      <c r="B221" t="s">
        <v>523</v>
      </c>
      <c r="C221" t="s">
        <v>125</v>
      </c>
      <c r="F221">
        <f>Plan[[#This Row],[TEMP DEBE]]-Plan[[#This Row],[TEMP HABER]]</f>
        <v>0</v>
      </c>
      <c r="G221" s="10" t="s">
        <v>64</v>
      </c>
      <c r="H221" s="10">
        <v>4790</v>
      </c>
    </row>
    <row r="222" spans="1:8" x14ac:dyDescent="0.25">
      <c r="A222" s="10">
        <v>480</v>
      </c>
      <c r="B222" t="s">
        <v>524</v>
      </c>
      <c r="C222" t="s">
        <v>126</v>
      </c>
      <c r="F222">
        <f>Plan[[#This Row],[TEMP DEBE]]-Plan[[#This Row],[TEMP HABER]]</f>
        <v>0</v>
      </c>
      <c r="G222" s="10" t="s">
        <v>63</v>
      </c>
      <c r="H222" s="10">
        <v>4800</v>
      </c>
    </row>
    <row r="223" spans="1:8" x14ac:dyDescent="0.25">
      <c r="A223" s="10">
        <v>485</v>
      </c>
      <c r="B223" t="s">
        <v>525</v>
      </c>
      <c r="C223" t="s">
        <v>127</v>
      </c>
      <c r="F223">
        <f>Plan[[#This Row],[TEMP DEBE]]-Plan[[#This Row],[TEMP HABER]]</f>
        <v>0</v>
      </c>
      <c r="G223" s="10" t="s">
        <v>64</v>
      </c>
      <c r="H223" s="10">
        <v>4850</v>
      </c>
    </row>
    <row r="224" spans="1:8" x14ac:dyDescent="0.25">
      <c r="A224" s="10">
        <v>490</v>
      </c>
      <c r="B224" t="s">
        <v>526</v>
      </c>
      <c r="C224" t="s">
        <v>72</v>
      </c>
      <c r="F224">
        <f>Plan[[#This Row],[TEMP DEBE]]-Plan[[#This Row],[TEMP HABER]]</f>
        <v>0</v>
      </c>
      <c r="G224" s="10" t="s">
        <v>85</v>
      </c>
      <c r="H224" s="10">
        <v>4900</v>
      </c>
    </row>
    <row r="225" spans="1:8" x14ac:dyDescent="0.25">
      <c r="A225" s="10">
        <v>493</v>
      </c>
      <c r="B225" t="s">
        <v>527</v>
      </c>
      <c r="C225" t="s">
        <v>74</v>
      </c>
      <c r="F225">
        <f>Plan[[#This Row],[TEMP DEBE]]-Plan[[#This Row],[TEMP HABER]]</f>
        <v>0</v>
      </c>
      <c r="G225" s="10" t="s">
        <v>85</v>
      </c>
      <c r="H225" s="10">
        <v>4930</v>
      </c>
    </row>
    <row r="226" spans="1:8" x14ac:dyDescent="0.25">
      <c r="A226" s="10">
        <v>4994</v>
      </c>
      <c r="B226" t="s">
        <v>528</v>
      </c>
      <c r="C226" t="s">
        <v>72</v>
      </c>
      <c r="F226">
        <f>Plan[[#This Row],[TEMP DEBE]]-Plan[[#This Row],[TEMP HABER]]</f>
        <v>0</v>
      </c>
      <c r="G226" s="10" t="s">
        <v>85</v>
      </c>
      <c r="H226" s="10">
        <v>4994</v>
      </c>
    </row>
    <row r="227" spans="1:8" x14ac:dyDescent="0.25">
      <c r="A227" s="10">
        <v>500</v>
      </c>
      <c r="B227" t="s">
        <v>529</v>
      </c>
      <c r="C227" t="s">
        <v>128</v>
      </c>
      <c r="F227">
        <f>Plan[[#This Row],[TEMP DEBE]]-Plan[[#This Row],[TEMP HABER]]</f>
        <v>0</v>
      </c>
      <c r="G227" s="10" t="s">
        <v>64</v>
      </c>
      <c r="H227" s="10">
        <v>5000</v>
      </c>
    </row>
    <row r="228" spans="1:8" x14ac:dyDescent="0.25">
      <c r="A228" s="10">
        <v>501</v>
      </c>
      <c r="B228" t="s">
        <v>530</v>
      </c>
      <c r="C228" t="s">
        <v>128</v>
      </c>
      <c r="F228">
        <f>Plan[[#This Row],[TEMP DEBE]]-Plan[[#This Row],[TEMP HABER]]</f>
        <v>0</v>
      </c>
      <c r="G228" s="10" t="s">
        <v>64</v>
      </c>
      <c r="H228" s="10">
        <v>5010</v>
      </c>
    </row>
    <row r="229" spans="1:8" x14ac:dyDescent="0.25">
      <c r="A229" s="10">
        <v>502</v>
      </c>
      <c r="B229" t="s">
        <v>531</v>
      </c>
      <c r="C229" t="s">
        <v>128</v>
      </c>
      <c r="F229">
        <f>Plan[[#This Row],[TEMP DEBE]]-Plan[[#This Row],[TEMP HABER]]</f>
        <v>0</v>
      </c>
      <c r="G229" s="10" t="s">
        <v>64</v>
      </c>
      <c r="H229" s="10">
        <v>5020</v>
      </c>
    </row>
    <row r="230" spans="1:8" x14ac:dyDescent="0.25">
      <c r="A230" s="10">
        <v>505</v>
      </c>
      <c r="B230" t="s">
        <v>532</v>
      </c>
      <c r="C230" t="s">
        <v>128</v>
      </c>
      <c r="F230">
        <f>Plan[[#This Row],[TEMP DEBE]]-Plan[[#This Row],[TEMP HABER]]</f>
        <v>0</v>
      </c>
      <c r="G230" s="10" t="s">
        <v>64</v>
      </c>
      <c r="H230" s="10">
        <v>5050</v>
      </c>
    </row>
    <row r="231" spans="1:8" x14ac:dyDescent="0.25">
      <c r="A231" s="10">
        <v>506</v>
      </c>
      <c r="B231" t="s">
        <v>533</v>
      </c>
      <c r="C231" t="s">
        <v>128</v>
      </c>
      <c r="F231">
        <f>Plan[[#This Row],[TEMP DEBE]]-Plan[[#This Row],[TEMP HABER]]</f>
        <v>0</v>
      </c>
      <c r="G231" s="10" t="s">
        <v>64</v>
      </c>
      <c r="H231" s="10">
        <v>5060</v>
      </c>
    </row>
    <row r="232" spans="1:8" x14ac:dyDescent="0.25">
      <c r="A232" s="10">
        <v>507</v>
      </c>
      <c r="B232" t="s">
        <v>534</v>
      </c>
      <c r="C232" t="s">
        <v>129</v>
      </c>
      <c r="F232">
        <f>Plan[[#This Row],[TEMP DEBE]]-Plan[[#This Row],[TEMP HABER]]</f>
        <v>0</v>
      </c>
      <c r="G232" s="10" t="s">
        <v>64</v>
      </c>
      <c r="H232" s="10">
        <v>5070</v>
      </c>
    </row>
    <row r="233" spans="1:8" x14ac:dyDescent="0.25">
      <c r="A233" s="10">
        <v>509</v>
      </c>
      <c r="B233" t="s">
        <v>535</v>
      </c>
      <c r="C233" t="s">
        <v>129</v>
      </c>
      <c r="F233">
        <f>Plan[[#This Row],[TEMP DEBE]]-Plan[[#This Row],[TEMP HABER]]</f>
        <v>0</v>
      </c>
      <c r="G233" s="10" t="s">
        <v>64</v>
      </c>
      <c r="H233" s="10">
        <v>5090</v>
      </c>
    </row>
    <row r="234" spans="1:8" x14ac:dyDescent="0.25">
      <c r="A234" s="10">
        <v>510</v>
      </c>
      <c r="B234" t="s">
        <v>536</v>
      </c>
      <c r="C234" t="s">
        <v>130</v>
      </c>
      <c r="F234">
        <f>Plan[[#This Row],[TEMP DEBE]]-Plan[[#This Row],[TEMP HABER]]</f>
        <v>0</v>
      </c>
      <c r="G234" s="10" t="s">
        <v>64</v>
      </c>
      <c r="H234" s="10">
        <v>5100</v>
      </c>
    </row>
    <row r="235" spans="1:8" x14ac:dyDescent="0.25">
      <c r="A235" s="10">
        <v>511</v>
      </c>
      <c r="B235" t="s">
        <v>537</v>
      </c>
      <c r="C235" t="s">
        <v>130</v>
      </c>
      <c r="F235">
        <f>Plan[[#This Row],[TEMP DEBE]]-Plan[[#This Row],[TEMP HABER]]</f>
        <v>0</v>
      </c>
      <c r="G235" s="10" t="s">
        <v>64</v>
      </c>
      <c r="H235" s="10">
        <v>5110</v>
      </c>
    </row>
    <row r="236" spans="1:8" x14ac:dyDescent="0.25">
      <c r="A236" s="10">
        <v>512</v>
      </c>
      <c r="B236" t="s">
        <v>538</v>
      </c>
      <c r="C236" t="s">
        <v>130</v>
      </c>
      <c r="F236">
        <f>Plan[[#This Row],[TEMP DEBE]]-Plan[[#This Row],[TEMP HABER]]</f>
        <v>0</v>
      </c>
      <c r="G236" s="10" t="s">
        <v>64</v>
      </c>
      <c r="H236" s="10">
        <v>5120</v>
      </c>
    </row>
    <row r="237" spans="1:8" x14ac:dyDescent="0.25">
      <c r="A237" s="10">
        <v>513</v>
      </c>
      <c r="B237" t="s">
        <v>539</v>
      </c>
      <c r="C237" t="s">
        <v>130</v>
      </c>
      <c r="F237">
        <f>Plan[[#This Row],[TEMP DEBE]]-Plan[[#This Row],[TEMP HABER]]</f>
        <v>0</v>
      </c>
      <c r="G237" s="10" t="s">
        <v>64</v>
      </c>
      <c r="H237" s="10">
        <v>5130</v>
      </c>
    </row>
    <row r="238" spans="1:8" x14ac:dyDescent="0.25">
      <c r="A238" s="10">
        <v>514</v>
      </c>
      <c r="B238" t="s">
        <v>540</v>
      </c>
      <c r="C238" t="s">
        <v>130</v>
      </c>
      <c r="F238">
        <f>Plan[[#This Row],[TEMP DEBE]]-Plan[[#This Row],[TEMP HABER]]</f>
        <v>0</v>
      </c>
      <c r="G238" s="10" t="s">
        <v>64</v>
      </c>
      <c r="H238" s="10">
        <v>5140</v>
      </c>
    </row>
    <row r="239" spans="1:8" x14ac:dyDescent="0.25">
      <c r="A239" s="10">
        <v>5200</v>
      </c>
      <c r="B239" t="s">
        <v>541</v>
      </c>
      <c r="C239" t="s">
        <v>131</v>
      </c>
      <c r="F239">
        <f>Plan[[#This Row],[TEMP DEBE]]-Plan[[#This Row],[TEMP HABER]]</f>
        <v>0</v>
      </c>
      <c r="G239" s="10" t="s">
        <v>64</v>
      </c>
      <c r="H239" s="10">
        <v>5200</v>
      </c>
    </row>
    <row r="240" spans="1:8" x14ac:dyDescent="0.25">
      <c r="A240" s="10">
        <v>521</v>
      </c>
      <c r="B240" t="s">
        <v>542</v>
      </c>
      <c r="C240" t="s">
        <v>129</v>
      </c>
      <c r="F240">
        <f>Plan[[#This Row],[TEMP DEBE]]-Plan[[#This Row],[TEMP HABER]]</f>
        <v>0</v>
      </c>
      <c r="G240" s="10" t="s">
        <v>64</v>
      </c>
      <c r="H240" s="10">
        <v>5210</v>
      </c>
    </row>
    <row r="241" spans="1:8" x14ac:dyDescent="0.25">
      <c r="A241" s="10">
        <v>522</v>
      </c>
      <c r="B241" t="s">
        <v>543</v>
      </c>
      <c r="C241" t="s">
        <v>129</v>
      </c>
      <c r="F241">
        <f>Plan[[#This Row],[TEMP DEBE]]-Plan[[#This Row],[TEMP HABER]]</f>
        <v>0</v>
      </c>
      <c r="G241" s="10" t="s">
        <v>64</v>
      </c>
      <c r="H241" s="10">
        <v>5220</v>
      </c>
    </row>
    <row r="242" spans="1:8" x14ac:dyDescent="0.25">
      <c r="A242" s="10">
        <v>523</v>
      </c>
      <c r="B242" t="s">
        <v>544</v>
      </c>
      <c r="C242" t="s">
        <v>129</v>
      </c>
      <c r="F242">
        <f>Plan[[#This Row],[TEMP DEBE]]-Plan[[#This Row],[TEMP HABER]]</f>
        <v>0</v>
      </c>
      <c r="G242" s="10" t="s">
        <v>64</v>
      </c>
      <c r="H242" s="10">
        <v>5230</v>
      </c>
    </row>
    <row r="243" spans="1:8" x14ac:dyDescent="0.25">
      <c r="A243" s="10">
        <v>524</v>
      </c>
      <c r="B243" t="s">
        <v>545</v>
      </c>
      <c r="C243" t="s">
        <v>132</v>
      </c>
      <c r="F243">
        <f>Plan[[#This Row],[TEMP DEBE]]-Plan[[#This Row],[TEMP HABER]]</f>
        <v>0</v>
      </c>
      <c r="G243" s="10" t="s">
        <v>64</v>
      </c>
      <c r="H243" s="10">
        <v>5240</v>
      </c>
    </row>
    <row r="244" spans="1:8" x14ac:dyDescent="0.25">
      <c r="A244" s="10">
        <v>525</v>
      </c>
      <c r="B244" t="s">
        <v>546</v>
      </c>
      <c r="C244" t="s">
        <v>129</v>
      </c>
      <c r="F244">
        <f>Plan[[#This Row],[TEMP DEBE]]-Plan[[#This Row],[TEMP HABER]]</f>
        <v>0</v>
      </c>
      <c r="G244" s="10" t="s">
        <v>64</v>
      </c>
      <c r="H244" s="10">
        <v>5250</v>
      </c>
    </row>
    <row r="245" spans="1:8" x14ac:dyDescent="0.25">
      <c r="A245" s="10">
        <v>526</v>
      </c>
      <c r="B245" t="s">
        <v>547</v>
      </c>
      <c r="C245" t="s">
        <v>129</v>
      </c>
      <c r="F245">
        <f>Plan[[#This Row],[TEMP DEBE]]-Plan[[#This Row],[TEMP HABER]]</f>
        <v>0</v>
      </c>
      <c r="G245" s="10" t="s">
        <v>64</v>
      </c>
      <c r="H245" s="10">
        <v>5260</v>
      </c>
    </row>
    <row r="246" spans="1:8" x14ac:dyDescent="0.25">
      <c r="A246" s="10">
        <v>527</v>
      </c>
      <c r="B246" t="s">
        <v>548</v>
      </c>
      <c r="C246" t="s">
        <v>131</v>
      </c>
      <c r="F246">
        <f>Plan[[#This Row],[TEMP DEBE]]-Plan[[#This Row],[TEMP HABER]]</f>
        <v>0</v>
      </c>
      <c r="G246" s="10" t="s">
        <v>64</v>
      </c>
      <c r="H246" s="10">
        <v>5270</v>
      </c>
    </row>
    <row r="247" spans="1:8" x14ac:dyDescent="0.25">
      <c r="A247" s="10">
        <v>528</v>
      </c>
      <c r="B247" t="s">
        <v>549</v>
      </c>
      <c r="C247" t="s">
        <v>129</v>
      </c>
      <c r="F247">
        <f>Plan[[#This Row],[TEMP DEBE]]-Plan[[#This Row],[TEMP HABER]]</f>
        <v>0</v>
      </c>
      <c r="G247" s="10" t="s">
        <v>64</v>
      </c>
      <c r="H247" s="10">
        <v>5280</v>
      </c>
    </row>
    <row r="248" spans="1:8" x14ac:dyDescent="0.25">
      <c r="A248" s="10">
        <v>5290</v>
      </c>
      <c r="B248" t="s">
        <v>550</v>
      </c>
      <c r="C248" t="s">
        <v>133</v>
      </c>
      <c r="F248">
        <f>Plan[[#This Row],[TEMP DEBE]]-Plan[[#This Row],[TEMP HABER]]</f>
        <v>0</v>
      </c>
      <c r="G248" s="10" t="s">
        <v>64</v>
      </c>
      <c r="H248" s="10">
        <v>5290</v>
      </c>
    </row>
    <row r="249" spans="1:8" x14ac:dyDescent="0.25">
      <c r="A249" s="10">
        <v>5291</v>
      </c>
      <c r="B249" t="s">
        <v>551</v>
      </c>
      <c r="C249" t="s">
        <v>133</v>
      </c>
      <c r="F249">
        <f>Plan[[#This Row],[TEMP DEBE]]-Plan[[#This Row],[TEMP HABER]]</f>
        <v>0</v>
      </c>
      <c r="G249" s="10" t="s">
        <v>64</v>
      </c>
      <c r="H249" s="10">
        <v>5291</v>
      </c>
    </row>
    <row r="250" spans="1:8" x14ac:dyDescent="0.25">
      <c r="A250" s="10">
        <v>5292</v>
      </c>
      <c r="B250" t="s">
        <v>552</v>
      </c>
      <c r="C250" t="s">
        <v>133</v>
      </c>
      <c r="F250">
        <f>Plan[[#This Row],[TEMP DEBE]]-Plan[[#This Row],[TEMP HABER]]</f>
        <v>0</v>
      </c>
      <c r="G250" s="10" t="s">
        <v>64</v>
      </c>
      <c r="H250" s="10">
        <v>5292</v>
      </c>
    </row>
    <row r="251" spans="1:8" x14ac:dyDescent="0.25">
      <c r="A251" s="10">
        <v>5293</v>
      </c>
      <c r="B251" t="s">
        <v>553</v>
      </c>
      <c r="C251" t="s">
        <v>133</v>
      </c>
      <c r="F251">
        <f>Plan[[#This Row],[TEMP DEBE]]-Plan[[#This Row],[TEMP HABER]]</f>
        <v>0</v>
      </c>
      <c r="G251" s="10" t="s">
        <v>64</v>
      </c>
      <c r="H251" s="10">
        <v>5293</v>
      </c>
    </row>
    <row r="252" spans="1:8" x14ac:dyDescent="0.25">
      <c r="A252" s="10">
        <v>5295</v>
      </c>
      <c r="B252" t="s">
        <v>554</v>
      </c>
      <c r="C252" t="s">
        <v>133</v>
      </c>
      <c r="F252">
        <f>Plan[[#This Row],[TEMP DEBE]]-Plan[[#This Row],[TEMP HABER]]</f>
        <v>0</v>
      </c>
      <c r="G252" s="10" t="s">
        <v>64</v>
      </c>
      <c r="H252" s="10">
        <v>5295</v>
      </c>
    </row>
    <row r="253" spans="1:8" x14ac:dyDescent="0.25">
      <c r="A253" s="10">
        <v>5296</v>
      </c>
      <c r="B253" t="s">
        <v>555</v>
      </c>
      <c r="C253" t="s">
        <v>133</v>
      </c>
      <c r="F253">
        <f>Plan[[#This Row],[TEMP DEBE]]-Plan[[#This Row],[TEMP HABER]]</f>
        <v>0</v>
      </c>
      <c r="G253" s="10" t="s">
        <v>64</v>
      </c>
      <c r="H253" s="10">
        <v>5296</v>
      </c>
    </row>
    <row r="254" spans="1:8" x14ac:dyDescent="0.25">
      <c r="A254" s="10">
        <v>5297</v>
      </c>
      <c r="B254" t="s">
        <v>556</v>
      </c>
      <c r="C254" t="s">
        <v>133</v>
      </c>
      <c r="F254">
        <f>Plan[[#This Row],[TEMP DEBE]]-Plan[[#This Row],[TEMP HABER]]</f>
        <v>0</v>
      </c>
      <c r="G254" s="10" t="s">
        <v>64</v>
      </c>
      <c r="H254" s="10">
        <v>5297</v>
      </c>
    </row>
    <row r="255" spans="1:8" x14ac:dyDescent="0.25">
      <c r="A255" s="10">
        <v>530</v>
      </c>
      <c r="B255" t="s">
        <v>557</v>
      </c>
      <c r="C255" t="s">
        <v>134</v>
      </c>
      <c r="F255">
        <f>Plan[[#This Row],[TEMP DEBE]]-Plan[[#This Row],[TEMP HABER]]</f>
        <v>0</v>
      </c>
      <c r="G255" s="10" t="s">
        <v>63</v>
      </c>
      <c r="H255" s="10">
        <v>5300</v>
      </c>
    </row>
    <row r="256" spans="1:8" x14ac:dyDescent="0.25">
      <c r="A256" s="10">
        <v>531</v>
      </c>
      <c r="B256" t="s">
        <v>558</v>
      </c>
      <c r="C256" t="s">
        <v>134</v>
      </c>
      <c r="F256">
        <f>Plan[[#This Row],[TEMP DEBE]]-Plan[[#This Row],[TEMP HABER]]</f>
        <v>0</v>
      </c>
      <c r="G256" s="10" t="s">
        <v>63</v>
      </c>
      <c r="H256" s="10">
        <v>5310</v>
      </c>
    </row>
    <row r="257" spans="1:8" x14ac:dyDescent="0.25">
      <c r="A257" s="10">
        <v>532</v>
      </c>
      <c r="B257" t="s">
        <v>559</v>
      </c>
      <c r="C257" t="s">
        <v>134</v>
      </c>
      <c r="F257">
        <f>Plan[[#This Row],[TEMP DEBE]]-Plan[[#This Row],[TEMP HABER]]</f>
        <v>0</v>
      </c>
      <c r="G257" s="10" t="s">
        <v>63</v>
      </c>
      <c r="H257" s="10">
        <v>5320</v>
      </c>
    </row>
    <row r="258" spans="1:8" x14ac:dyDescent="0.25">
      <c r="A258" s="10">
        <v>533</v>
      </c>
      <c r="B258" t="s">
        <v>560</v>
      </c>
      <c r="C258" t="s">
        <v>134</v>
      </c>
      <c r="F258">
        <f>Plan[[#This Row],[TEMP DEBE]]-Plan[[#This Row],[TEMP HABER]]</f>
        <v>0</v>
      </c>
      <c r="G258" s="10" t="s">
        <v>63</v>
      </c>
      <c r="H258" s="10">
        <v>5330</v>
      </c>
    </row>
    <row r="259" spans="1:8" x14ac:dyDescent="0.25">
      <c r="A259" s="10">
        <v>534</v>
      </c>
      <c r="B259" t="s">
        <v>561</v>
      </c>
      <c r="C259" t="s">
        <v>134</v>
      </c>
      <c r="F259">
        <f>Plan[[#This Row],[TEMP DEBE]]-Plan[[#This Row],[TEMP HABER]]</f>
        <v>0</v>
      </c>
      <c r="G259" s="10" t="s">
        <v>63</v>
      </c>
      <c r="H259" s="10">
        <v>5340</v>
      </c>
    </row>
    <row r="260" spans="1:8" x14ac:dyDescent="0.25">
      <c r="A260" s="10">
        <v>535</v>
      </c>
      <c r="B260" t="s">
        <v>562</v>
      </c>
      <c r="C260" t="s">
        <v>134</v>
      </c>
      <c r="F260">
        <f>Plan[[#This Row],[TEMP DEBE]]-Plan[[#This Row],[TEMP HABER]]</f>
        <v>0</v>
      </c>
      <c r="G260" s="10" t="s">
        <v>63</v>
      </c>
      <c r="H260" s="10">
        <v>5350</v>
      </c>
    </row>
    <row r="261" spans="1:8" x14ac:dyDescent="0.25">
      <c r="A261" s="10">
        <v>539</v>
      </c>
      <c r="B261" t="s">
        <v>563</v>
      </c>
      <c r="C261" t="s">
        <v>134</v>
      </c>
      <c r="F261">
        <f>Plan[[#This Row],[TEMP DEBE]]-Plan[[#This Row],[TEMP HABER]]</f>
        <v>0</v>
      </c>
      <c r="G261" s="10" t="s">
        <v>85</v>
      </c>
      <c r="H261" s="10">
        <v>5390</v>
      </c>
    </row>
    <row r="262" spans="1:8" x14ac:dyDescent="0.25">
      <c r="A262" s="10">
        <v>540</v>
      </c>
      <c r="B262" t="s">
        <v>564</v>
      </c>
      <c r="C262" t="s">
        <v>135</v>
      </c>
      <c r="F262">
        <f>Plan[[#This Row],[TEMP DEBE]]-Plan[[#This Row],[TEMP HABER]]</f>
        <v>0</v>
      </c>
      <c r="G262" s="10" t="s">
        <v>63</v>
      </c>
      <c r="H262" s="10">
        <v>5400</v>
      </c>
    </row>
    <row r="263" spans="1:8" x14ac:dyDescent="0.25">
      <c r="A263" s="10">
        <v>541</v>
      </c>
      <c r="B263" t="s">
        <v>565</v>
      </c>
      <c r="C263" t="s">
        <v>136</v>
      </c>
      <c r="F263">
        <f>Plan[[#This Row],[TEMP DEBE]]-Plan[[#This Row],[TEMP HABER]]</f>
        <v>0</v>
      </c>
      <c r="G263" s="10" t="s">
        <v>63</v>
      </c>
      <c r="H263" s="10">
        <v>5410</v>
      </c>
    </row>
    <row r="264" spans="1:8" x14ac:dyDescent="0.25">
      <c r="A264" s="10">
        <v>542</v>
      </c>
      <c r="B264" t="s">
        <v>566</v>
      </c>
      <c r="C264" t="s">
        <v>138</v>
      </c>
      <c r="F264">
        <f>Plan[[#This Row],[TEMP DEBE]]-Plan[[#This Row],[TEMP HABER]]</f>
        <v>0</v>
      </c>
      <c r="G264" s="10" t="s">
        <v>63</v>
      </c>
      <c r="H264" s="10">
        <v>5420</v>
      </c>
    </row>
    <row r="265" spans="1:8" x14ac:dyDescent="0.25">
      <c r="A265" s="10">
        <v>543</v>
      </c>
      <c r="B265" t="s">
        <v>567</v>
      </c>
      <c r="C265" t="s">
        <v>138</v>
      </c>
      <c r="F265">
        <f>Plan[[#This Row],[TEMP DEBE]]-Plan[[#This Row],[TEMP HABER]]</f>
        <v>0</v>
      </c>
      <c r="G265" s="10" t="s">
        <v>63</v>
      </c>
      <c r="H265" s="10">
        <v>5430</v>
      </c>
    </row>
    <row r="266" spans="1:8" x14ac:dyDescent="0.25">
      <c r="A266" s="10">
        <v>544</v>
      </c>
      <c r="B266" t="s">
        <v>568</v>
      </c>
      <c r="C266" t="s">
        <v>120</v>
      </c>
      <c r="F266">
        <f>Plan[[#This Row],[TEMP DEBE]]-Plan[[#This Row],[TEMP HABER]]</f>
        <v>0</v>
      </c>
      <c r="G266" s="10" t="s">
        <v>63</v>
      </c>
      <c r="H266" s="10">
        <v>5440</v>
      </c>
    </row>
    <row r="267" spans="1:8" x14ac:dyDescent="0.25">
      <c r="A267" s="10">
        <v>545</v>
      </c>
      <c r="B267" t="s">
        <v>569</v>
      </c>
      <c r="C267" t="s">
        <v>137</v>
      </c>
      <c r="F267">
        <f>Plan[[#This Row],[TEMP DEBE]]-Plan[[#This Row],[TEMP HABER]]</f>
        <v>0</v>
      </c>
      <c r="G267" s="10" t="s">
        <v>63</v>
      </c>
      <c r="H267" s="10">
        <v>5450</v>
      </c>
    </row>
    <row r="268" spans="1:8" x14ac:dyDescent="0.25">
      <c r="A268" s="10">
        <v>546</v>
      </c>
      <c r="B268" t="s">
        <v>570</v>
      </c>
      <c r="C268" t="s">
        <v>136</v>
      </c>
      <c r="F268">
        <f>Plan[[#This Row],[TEMP DEBE]]-Plan[[#This Row],[TEMP HABER]]</f>
        <v>0</v>
      </c>
      <c r="G268" s="10" t="s">
        <v>63</v>
      </c>
      <c r="H268" s="10">
        <v>5460</v>
      </c>
    </row>
    <row r="269" spans="1:8" x14ac:dyDescent="0.25">
      <c r="A269" s="10">
        <v>547</v>
      </c>
      <c r="B269" t="s">
        <v>571</v>
      </c>
      <c r="C269" t="s">
        <v>138</v>
      </c>
      <c r="F269">
        <f>Plan[[#This Row],[TEMP DEBE]]-Plan[[#This Row],[TEMP HABER]]</f>
        <v>0</v>
      </c>
      <c r="G269" s="10" t="s">
        <v>63</v>
      </c>
      <c r="H269" s="10">
        <v>5470</v>
      </c>
    </row>
    <row r="270" spans="1:8" x14ac:dyDescent="0.25">
      <c r="A270" s="10">
        <v>548</v>
      </c>
      <c r="B270" t="s">
        <v>572</v>
      </c>
      <c r="C270" t="s">
        <v>137</v>
      </c>
      <c r="F270">
        <f>Plan[[#This Row],[TEMP DEBE]]-Plan[[#This Row],[TEMP HABER]]</f>
        <v>0</v>
      </c>
      <c r="G270" s="10" t="s">
        <v>63</v>
      </c>
      <c r="H270" s="10">
        <v>5480</v>
      </c>
    </row>
    <row r="271" spans="1:8" x14ac:dyDescent="0.25">
      <c r="A271" s="10">
        <v>549</v>
      </c>
      <c r="B271" t="s">
        <v>573</v>
      </c>
      <c r="C271" t="s">
        <v>135</v>
      </c>
      <c r="F271">
        <f>Plan[[#This Row],[TEMP DEBE]]-Plan[[#This Row],[TEMP HABER]]</f>
        <v>0</v>
      </c>
      <c r="G271" s="10" t="s">
        <v>85</v>
      </c>
      <c r="H271" s="10">
        <v>5490</v>
      </c>
    </row>
    <row r="272" spans="1:8" x14ac:dyDescent="0.25">
      <c r="A272" s="10">
        <v>550</v>
      </c>
      <c r="B272" t="s">
        <v>574</v>
      </c>
      <c r="C272" t="s">
        <v>129</v>
      </c>
      <c r="F272">
        <f>Plan[[#This Row],[TEMP DEBE]]-Plan[[#This Row],[TEMP HABER]]</f>
        <v>0</v>
      </c>
      <c r="G272" s="10" t="s">
        <v>64</v>
      </c>
      <c r="H272" s="10">
        <v>5500</v>
      </c>
    </row>
    <row r="273" spans="1:8" x14ac:dyDescent="0.25">
      <c r="A273" s="10">
        <v>551</v>
      </c>
      <c r="B273" t="s">
        <v>575</v>
      </c>
      <c r="C273" t="s">
        <v>129</v>
      </c>
      <c r="F273">
        <f>Plan[[#This Row],[TEMP DEBE]]-Plan[[#This Row],[TEMP HABER]]</f>
        <v>0</v>
      </c>
      <c r="G273" s="10" t="s">
        <v>64</v>
      </c>
      <c r="H273" s="10">
        <v>5510</v>
      </c>
    </row>
    <row r="274" spans="1:8" x14ac:dyDescent="0.25">
      <c r="A274" s="10">
        <v>552</v>
      </c>
      <c r="B274" t="s">
        <v>576</v>
      </c>
      <c r="C274" t="s">
        <v>130</v>
      </c>
      <c r="F274">
        <f>Plan[[#This Row],[TEMP DEBE]]-Plan[[#This Row],[TEMP HABER]]</f>
        <v>0</v>
      </c>
      <c r="G274" s="10" t="s">
        <v>64</v>
      </c>
      <c r="H274" s="10">
        <v>5520</v>
      </c>
    </row>
    <row r="275" spans="1:8" x14ac:dyDescent="0.25">
      <c r="A275" s="10">
        <v>553</v>
      </c>
      <c r="B275" t="s">
        <v>577</v>
      </c>
      <c r="C275" t="s">
        <v>129</v>
      </c>
      <c r="F275">
        <f>Plan[[#This Row],[TEMP DEBE]]-Plan[[#This Row],[TEMP HABER]]</f>
        <v>0</v>
      </c>
      <c r="G275" s="10" t="s">
        <v>64</v>
      </c>
      <c r="H275" s="10">
        <v>5530</v>
      </c>
    </row>
    <row r="276" spans="1:8" x14ac:dyDescent="0.25">
      <c r="A276" s="10">
        <v>554</v>
      </c>
      <c r="B276" t="s">
        <v>578</v>
      </c>
      <c r="C276" t="s">
        <v>129</v>
      </c>
      <c r="F276">
        <f>Plan[[#This Row],[TEMP DEBE]]-Plan[[#This Row],[TEMP HABER]]</f>
        <v>0</v>
      </c>
      <c r="G276" s="10" t="s">
        <v>64</v>
      </c>
      <c r="H276" s="10">
        <v>5540</v>
      </c>
    </row>
    <row r="277" spans="1:8" x14ac:dyDescent="0.25">
      <c r="A277" s="10">
        <v>555</v>
      </c>
      <c r="B277" t="s">
        <v>579</v>
      </c>
      <c r="C277" t="s">
        <v>129</v>
      </c>
      <c r="F277">
        <f>Plan[[#This Row],[TEMP DEBE]]-Plan[[#This Row],[TEMP HABER]]</f>
        <v>0</v>
      </c>
      <c r="G277" s="10" t="s">
        <v>64</v>
      </c>
      <c r="H277" s="10">
        <v>5550</v>
      </c>
    </row>
    <row r="278" spans="1:8" x14ac:dyDescent="0.25">
      <c r="A278" s="10">
        <v>556</v>
      </c>
      <c r="B278" t="s">
        <v>580</v>
      </c>
      <c r="C278" t="s">
        <v>129</v>
      </c>
      <c r="F278">
        <f>Plan[[#This Row],[TEMP DEBE]]-Plan[[#This Row],[TEMP HABER]]</f>
        <v>0</v>
      </c>
      <c r="G278" s="10" t="s">
        <v>64</v>
      </c>
      <c r="H278" s="10">
        <v>5560</v>
      </c>
    </row>
    <row r="279" spans="1:8" x14ac:dyDescent="0.25">
      <c r="A279" s="10">
        <v>557</v>
      </c>
      <c r="B279" t="s">
        <v>581</v>
      </c>
      <c r="C279" t="s">
        <v>139</v>
      </c>
      <c r="F279">
        <f>Plan[[#This Row],[TEMP DEBE]]-Plan[[#This Row],[TEMP HABER]]</f>
        <v>0</v>
      </c>
      <c r="G279" s="10" t="s">
        <v>82</v>
      </c>
      <c r="H279" s="10">
        <v>5570</v>
      </c>
    </row>
    <row r="280" spans="1:8" x14ac:dyDescent="0.25">
      <c r="A280" s="10">
        <v>5580</v>
      </c>
      <c r="B280" t="s">
        <v>582</v>
      </c>
      <c r="C280" t="s">
        <v>137</v>
      </c>
      <c r="F280">
        <f>Plan[[#This Row],[TEMP DEBE]]-Plan[[#This Row],[TEMP HABER]]</f>
        <v>0</v>
      </c>
      <c r="G280" s="10" t="s">
        <v>63</v>
      </c>
      <c r="H280" s="10">
        <v>5580</v>
      </c>
    </row>
    <row r="281" spans="1:8" x14ac:dyDescent="0.25">
      <c r="A281" s="10">
        <v>5590</v>
      </c>
      <c r="B281" t="s">
        <v>583</v>
      </c>
      <c r="C281" t="s">
        <v>137</v>
      </c>
      <c r="F281">
        <f>Plan[[#This Row],[TEMP DEBE]]-Plan[[#This Row],[TEMP HABER]]</f>
        <v>0</v>
      </c>
      <c r="G281" s="10" t="s">
        <v>63</v>
      </c>
      <c r="H281" s="10">
        <v>5590</v>
      </c>
    </row>
    <row r="282" spans="1:8" x14ac:dyDescent="0.25">
      <c r="A282" s="10">
        <v>560</v>
      </c>
      <c r="B282" t="s">
        <v>584</v>
      </c>
      <c r="C282" t="s">
        <v>129</v>
      </c>
      <c r="F282">
        <f>Plan[[#This Row],[TEMP DEBE]]-Plan[[#This Row],[TEMP HABER]]</f>
        <v>0</v>
      </c>
      <c r="G282" s="10" t="s">
        <v>64</v>
      </c>
      <c r="H282" s="10">
        <v>5600</v>
      </c>
    </row>
    <row r="283" spans="1:8" x14ac:dyDescent="0.25">
      <c r="A283" s="10">
        <v>561</v>
      </c>
      <c r="B283" t="s">
        <v>585</v>
      </c>
      <c r="C283" t="s">
        <v>129</v>
      </c>
      <c r="F283">
        <f>Plan[[#This Row],[TEMP DEBE]]-Plan[[#This Row],[TEMP HABER]]</f>
        <v>0</v>
      </c>
      <c r="G283" s="10" t="s">
        <v>64</v>
      </c>
      <c r="H283" s="10">
        <v>5610</v>
      </c>
    </row>
    <row r="284" spans="1:8" x14ac:dyDescent="0.25">
      <c r="A284" s="10">
        <v>565</v>
      </c>
      <c r="B284" t="s">
        <v>586</v>
      </c>
      <c r="C284" t="s">
        <v>137</v>
      </c>
      <c r="F284">
        <f>Plan[[#This Row],[TEMP DEBE]]-Plan[[#This Row],[TEMP HABER]]</f>
        <v>0</v>
      </c>
      <c r="G284" s="10" t="s">
        <v>63</v>
      </c>
      <c r="H284" s="10">
        <v>5650</v>
      </c>
    </row>
    <row r="285" spans="1:8" x14ac:dyDescent="0.25">
      <c r="A285" s="10">
        <v>566</v>
      </c>
      <c r="B285" t="s">
        <v>587</v>
      </c>
      <c r="C285" t="s">
        <v>137</v>
      </c>
      <c r="F285">
        <f>Plan[[#This Row],[TEMP DEBE]]-Plan[[#This Row],[TEMP HABER]]</f>
        <v>0</v>
      </c>
      <c r="G285" s="10" t="s">
        <v>63</v>
      </c>
      <c r="H285" s="10">
        <v>5660</v>
      </c>
    </row>
    <row r="286" spans="1:8" x14ac:dyDescent="0.25">
      <c r="A286" s="10">
        <v>567</v>
      </c>
      <c r="B286" t="s">
        <v>588</v>
      </c>
      <c r="C286" t="s">
        <v>126</v>
      </c>
      <c r="F286">
        <f>Plan[[#This Row],[TEMP DEBE]]-Plan[[#This Row],[TEMP HABER]]</f>
        <v>0</v>
      </c>
      <c r="G286" s="10" t="s">
        <v>63</v>
      </c>
      <c r="H286" s="10">
        <v>5670</v>
      </c>
    </row>
    <row r="287" spans="1:8" x14ac:dyDescent="0.25">
      <c r="A287" s="10">
        <v>568</v>
      </c>
      <c r="B287" t="s">
        <v>589</v>
      </c>
      <c r="C287" t="s">
        <v>127</v>
      </c>
      <c r="F287">
        <f>Plan[[#This Row],[TEMP DEBE]]-Plan[[#This Row],[TEMP HABER]]</f>
        <v>0</v>
      </c>
      <c r="G287" s="10" t="s">
        <v>64</v>
      </c>
      <c r="H287" s="10">
        <v>5680</v>
      </c>
    </row>
    <row r="288" spans="1:8" x14ac:dyDescent="0.25">
      <c r="A288" s="10">
        <v>569</v>
      </c>
      <c r="B288" t="s">
        <v>590</v>
      </c>
      <c r="C288" t="s">
        <v>129</v>
      </c>
      <c r="F288">
        <f>Plan[[#This Row],[TEMP DEBE]]-Plan[[#This Row],[TEMP HABER]]</f>
        <v>0</v>
      </c>
      <c r="G288" s="10" t="s">
        <v>64</v>
      </c>
      <c r="H288" s="10">
        <v>5690</v>
      </c>
    </row>
    <row r="289" spans="1:8" x14ac:dyDescent="0.25">
      <c r="A289" s="10">
        <v>570</v>
      </c>
      <c r="B289" t="s">
        <v>591</v>
      </c>
      <c r="C289" t="s">
        <v>23</v>
      </c>
      <c r="F289">
        <f>Plan[[#This Row],[TEMP DEBE]]-Plan[[#This Row],[TEMP HABER]]</f>
        <v>0</v>
      </c>
      <c r="G289" s="10" t="s">
        <v>63</v>
      </c>
      <c r="H289" s="10">
        <v>5700</v>
      </c>
    </row>
    <row r="290" spans="1:8" x14ac:dyDescent="0.25">
      <c r="A290" s="10">
        <v>571</v>
      </c>
      <c r="B290" t="s">
        <v>592</v>
      </c>
      <c r="C290" t="s">
        <v>23</v>
      </c>
      <c r="F290">
        <f>Plan[[#This Row],[TEMP DEBE]]-Plan[[#This Row],[TEMP HABER]]</f>
        <v>0</v>
      </c>
      <c r="G290" s="10" t="s">
        <v>63</v>
      </c>
      <c r="H290" s="10">
        <v>5710</v>
      </c>
    </row>
    <row r="291" spans="1:8" x14ac:dyDescent="0.25">
      <c r="A291" s="10">
        <v>572</v>
      </c>
      <c r="B291" t="s">
        <v>593</v>
      </c>
      <c r="C291" t="s">
        <v>23</v>
      </c>
      <c r="F291">
        <f>Plan[[#This Row],[TEMP DEBE]]-Plan[[#This Row],[TEMP HABER]]</f>
        <v>0</v>
      </c>
      <c r="G291" s="10" t="s">
        <v>63</v>
      </c>
      <c r="H291" s="10">
        <v>5720</v>
      </c>
    </row>
    <row r="292" spans="1:8" x14ac:dyDescent="0.25">
      <c r="A292" s="10">
        <v>573</v>
      </c>
      <c r="B292" t="s">
        <v>594</v>
      </c>
      <c r="C292" t="s">
        <v>23</v>
      </c>
      <c r="F292">
        <f>Plan[[#This Row],[TEMP DEBE]]-Plan[[#This Row],[TEMP HABER]]</f>
        <v>0</v>
      </c>
      <c r="G292" s="10" t="s">
        <v>63</v>
      </c>
      <c r="H292" s="10">
        <v>5730</v>
      </c>
    </row>
    <row r="293" spans="1:8" x14ac:dyDescent="0.25">
      <c r="A293" s="10">
        <v>574</v>
      </c>
      <c r="B293" t="s">
        <v>595</v>
      </c>
      <c r="C293" t="s">
        <v>23</v>
      </c>
      <c r="F293">
        <f>Plan[[#This Row],[TEMP DEBE]]-Plan[[#This Row],[TEMP HABER]]</f>
        <v>0</v>
      </c>
      <c r="G293" s="10" t="s">
        <v>63</v>
      </c>
      <c r="H293" s="10">
        <v>5740</v>
      </c>
    </row>
    <row r="294" spans="1:8" x14ac:dyDescent="0.25">
      <c r="A294" s="10">
        <v>575</v>
      </c>
      <c r="B294" t="s">
        <v>596</v>
      </c>
      <c r="C294" t="s">
        <v>23</v>
      </c>
      <c r="F294">
        <f>Plan[[#This Row],[TEMP DEBE]]-Plan[[#This Row],[TEMP HABER]]</f>
        <v>0</v>
      </c>
      <c r="G294" s="10" t="s">
        <v>63</v>
      </c>
      <c r="H294" s="10">
        <v>5750</v>
      </c>
    </row>
    <row r="295" spans="1:8" x14ac:dyDescent="0.25">
      <c r="A295" s="10">
        <v>576</v>
      </c>
      <c r="B295" t="s">
        <v>597</v>
      </c>
      <c r="C295" t="s">
        <v>23</v>
      </c>
      <c r="F295">
        <f>Plan[[#This Row],[TEMP DEBE]]-Plan[[#This Row],[TEMP HABER]]</f>
        <v>0</v>
      </c>
      <c r="G295" s="10" t="s">
        <v>63</v>
      </c>
      <c r="H295" s="10">
        <v>5760</v>
      </c>
    </row>
    <row r="296" spans="1:8" x14ac:dyDescent="0.25">
      <c r="A296" s="10">
        <v>580</v>
      </c>
      <c r="B296" t="s">
        <v>598</v>
      </c>
      <c r="C296" t="s">
        <v>84</v>
      </c>
      <c r="F296">
        <f>Plan[[#This Row],[TEMP DEBE]]-Plan[[#This Row],[TEMP HABER]]</f>
        <v>0</v>
      </c>
      <c r="G296" s="10" t="s">
        <v>63</v>
      </c>
      <c r="H296" s="10">
        <v>5800</v>
      </c>
    </row>
    <row r="297" spans="1:8" x14ac:dyDescent="0.25">
      <c r="A297" s="10">
        <v>581</v>
      </c>
      <c r="B297" t="s">
        <v>599</v>
      </c>
      <c r="C297" t="s">
        <v>84</v>
      </c>
      <c r="F297">
        <f>Plan[[#This Row],[TEMP DEBE]]-Plan[[#This Row],[TEMP HABER]]</f>
        <v>0</v>
      </c>
      <c r="G297" s="10" t="s">
        <v>63</v>
      </c>
      <c r="H297" s="10">
        <v>5810</v>
      </c>
    </row>
    <row r="298" spans="1:8" x14ac:dyDescent="0.25">
      <c r="A298" s="10">
        <v>582</v>
      </c>
      <c r="B298" t="s">
        <v>600</v>
      </c>
      <c r="C298" t="s">
        <v>84</v>
      </c>
      <c r="F298">
        <f>Plan[[#This Row],[TEMP DEBE]]-Plan[[#This Row],[TEMP HABER]]</f>
        <v>0</v>
      </c>
      <c r="G298" s="10" t="s">
        <v>63</v>
      </c>
      <c r="H298" s="10">
        <v>5820</v>
      </c>
    </row>
    <row r="299" spans="1:8" x14ac:dyDescent="0.25">
      <c r="A299" s="10">
        <v>583</v>
      </c>
      <c r="B299" t="s">
        <v>601</v>
      </c>
      <c r="C299" t="s">
        <v>84</v>
      </c>
      <c r="F299">
        <f>Plan[[#This Row],[TEMP DEBE]]-Plan[[#This Row],[TEMP HABER]]</f>
        <v>0</v>
      </c>
      <c r="G299" s="10" t="s">
        <v>63</v>
      </c>
      <c r="H299" s="10">
        <v>5830</v>
      </c>
    </row>
    <row r="300" spans="1:8" x14ac:dyDescent="0.25">
      <c r="A300" s="10">
        <v>584</v>
      </c>
      <c r="B300" t="s">
        <v>602</v>
      </c>
      <c r="C300" t="s">
        <v>84</v>
      </c>
      <c r="F300">
        <f>Plan[[#This Row],[TEMP DEBE]]-Plan[[#This Row],[TEMP HABER]]</f>
        <v>0</v>
      </c>
      <c r="G300" s="10" t="s">
        <v>63</v>
      </c>
      <c r="H300" s="10">
        <v>5840</v>
      </c>
    </row>
    <row r="301" spans="1:8" x14ac:dyDescent="0.25">
      <c r="A301" s="10">
        <v>585</v>
      </c>
      <c r="B301" t="s">
        <v>603</v>
      </c>
      <c r="C301" t="s">
        <v>140</v>
      </c>
      <c r="F301">
        <f>Plan[[#This Row],[TEMP DEBE]]-Plan[[#This Row],[TEMP HABER]]</f>
        <v>0</v>
      </c>
      <c r="G301" s="10" t="s">
        <v>64</v>
      </c>
      <c r="H301" s="10">
        <v>5850</v>
      </c>
    </row>
    <row r="302" spans="1:8" x14ac:dyDescent="0.25">
      <c r="A302" s="10">
        <v>586</v>
      </c>
      <c r="B302" t="s">
        <v>604</v>
      </c>
      <c r="C302" t="s">
        <v>140</v>
      </c>
      <c r="F302">
        <f>Plan[[#This Row],[TEMP DEBE]]-Plan[[#This Row],[TEMP HABER]]</f>
        <v>0</v>
      </c>
      <c r="G302" s="10" t="s">
        <v>64</v>
      </c>
      <c r="H302" s="10">
        <v>5860</v>
      </c>
    </row>
    <row r="303" spans="1:8" x14ac:dyDescent="0.25">
      <c r="A303" s="10">
        <v>587</v>
      </c>
      <c r="B303" t="s">
        <v>605</v>
      </c>
      <c r="C303" t="s">
        <v>140</v>
      </c>
      <c r="F303">
        <f>Plan[[#This Row],[TEMP DEBE]]-Plan[[#This Row],[TEMP HABER]]</f>
        <v>0</v>
      </c>
      <c r="G303" s="10" t="s">
        <v>64</v>
      </c>
      <c r="H303" s="10">
        <v>5870</v>
      </c>
    </row>
    <row r="304" spans="1:8" x14ac:dyDescent="0.25">
      <c r="A304" s="10">
        <v>588</v>
      </c>
      <c r="B304" t="s">
        <v>606</v>
      </c>
      <c r="C304" t="s">
        <v>140</v>
      </c>
      <c r="F304">
        <f>Plan[[#This Row],[TEMP DEBE]]-Plan[[#This Row],[TEMP HABER]]</f>
        <v>0</v>
      </c>
      <c r="G304" s="10" t="s">
        <v>64</v>
      </c>
      <c r="H304" s="10">
        <v>5880</v>
      </c>
    </row>
    <row r="305" spans="1:8" x14ac:dyDescent="0.25">
      <c r="A305" s="10">
        <v>589</v>
      </c>
      <c r="B305" t="s">
        <v>607</v>
      </c>
      <c r="C305" t="s">
        <v>140</v>
      </c>
      <c r="F305">
        <f>Plan[[#This Row],[TEMP DEBE]]-Plan[[#This Row],[TEMP HABER]]</f>
        <v>0</v>
      </c>
      <c r="G305" s="10" t="s">
        <v>64</v>
      </c>
      <c r="H305" s="10">
        <v>5890</v>
      </c>
    </row>
    <row r="306" spans="1:8" x14ac:dyDescent="0.25">
      <c r="A306" s="10">
        <v>593</v>
      </c>
      <c r="B306" t="s">
        <v>608</v>
      </c>
      <c r="C306" t="s">
        <v>134</v>
      </c>
      <c r="F306">
        <f>Plan[[#This Row],[TEMP DEBE]]-Plan[[#This Row],[TEMP HABER]]</f>
        <v>0</v>
      </c>
      <c r="G306" s="10" t="s">
        <v>85</v>
      </c>
      <c r="H306" s="10">
        <v>5930</v>
      </c>
    </row>
    <row r="307" spans="1:8" x14ac:dyDescent="0.25">
      <c r="A307" s="10">
        <v>594</v>
      </c>
      <c r="B307" t="s">
        <v>609</v>
      </c>
      <c r="C307" t="s">
        <v>134</v>
      </c>
      <c r="F307">
        <f>Plan[[#This Row],[TEMP DEBE]]-Plan[[#This Row],[TEMP HABER]]</f>
        <v>0</v>
      </c>
      <c r="G307" s="10" t="s">
        <v>85</v>
      </c>
      <c r="H307" s="10">
        <v>5940</v>
      </c>
    </row>
    <row r="308" spans="1:8" x14ac:dyDescent="0.25">
      <c r="A308" s="10">
        <v>595</v>
      </c>
      <c r="B308" t="s">
        <v>610</v>
      </c>
      <c r="C308" t="s">
        <v>134</v>
      </c>
      <c r="F308">
        <f>Plan[[#This Row],[TEMP DEBE]]-Plan[[#This Row],[TEMP HABER]]</f>
        <v>0</v>
      </c>
      <c r="G308" s="10" t="s">
        <v>85</v>
      </c>
      <c r="H308" s="10">
        <v>5950</v>
      </c>
    </row>
    <row r="309" spans="1:8" x14ac:dyDescent="0.25">
      <c r="A309" s="10">
        <v>597</v>
      </c>
      <c r="B309" t="s">
        <v>611</v>
      </c>
      <c r="C309" t="s">
        <v>136</v>
      </c>
      <c r="F309">
        <f>Plan[[#This Row],[TEMP DEBE]]-Plan[[#This Row],[TEMP HABER]]</f>
        <v>0</v>
      </c>
      <c r="G309" s="10" t="s">
        <v>85</v>
      </c>
      <c r="H309" s="10">
        <v>5970</v>
      </c>
    </row>
    <row r="310" spans="1:8" x14ac:dyDescent="0.25">
      <c r="A310" s="10">
        <v>598</v>
      </c>
      <c r="B310" t="s">
        <v>612</v>
      </c>
      <c r="C310" t="s">
        <v>138</v>
      </c>
      <c r="F310">
        <f>Plan[[#This Row],[TEMP DEBE]]-Plan[[#This Row],[TEMP HABER]]</f>
        <v>0</v>
      </c>
      <c r="G310" s="10" t="s">
        <v>85</v>
      </c>
      <c r="H310" s="10">
        <v>5980</v>
      </c>
    </row>
    <row r="311" spans="1:8" x14ac:dyDescent="0.25">
      <c r="A311" s="10">
        <v>599</v>
      </c>
      <c r="B311" t="s">
        <v>613</v>
      </c>
      <c r="C311" t="s">
        <v>84</v>
      </c>
      <c r="F311">
        <f>Plan[[#This Row],[TEMP DEBE]]-Plan[[#This Row],[TEMP HABER]]</f>
        <v>0</v>
      </c>
      <c r="G311" s="10" t="s">
        <v>85</v>
      </c>
      <c r="H311" s="10">
        <v>5990</v>
      </c>
    </row>
    <row r="312" spans="1:8" x14ac:dyDescent="0.25">
      <c r="A312" s="10">
        <v>600</v>
      </c>
      <c r="B312" t="s">
        <v>614</v>
      </c>
      <c r="C312" t="s">
        <v>69</v>
      </c>
      <c r="F312">
        <f>Plan[[#This Row],[TEMP DEBE]]-Plan[[#This Row],[TEMP HABER]]</f>
        <v>0</v>
      </c>
      <c r="G312" s="10" t="s">
        <v>66</v>
      </c>
      <c r="H312" s="10">
        <v>6000</v>
      </c>
    </row>
    <row r="313" spans="1:8" x14ac:dyDescent="0.25">
      <c r="A313" s="10">
        <v>601</v>
      </c>
      <c r="B313" t="s">
        <v>615</v>
      </c>
      <c r="C313" t="s">
        <v>141</v>
      </c>
      <c r="F313">
        <f>Plan[[#This Row],[TEMP DEBE]]-Plan[[#This Row],[TEMP HABER]]</f>
        <v>0</v>
      </c>
      <c r="G313" s="10" t="s">
        <v>66</v>
      </c>
      <c r="H313" s="10">
        <v>6010</v>
      </c>
    </row>
    <row r="314" spans="1:8" x14ac:dyDescent="0.25">
      <c r="A314" s="10">
        <v>602</v>
      </c>
      <c r="B314" t="s">
        <v>616</v>
      </c>
      <c r="C314" t="s">
        <v>141</v>
      </c>
      <c r="F314">
        <f>Plan[[#This Row],[TEMP DEBE]]-Plan[[#This Row],[TEMP HABER]]</f>
        <v>0</v>
      </c>
      <c r="G314" s="10" t="s">
        <v>66</v>
      </c>
      <c r="H314" s="10">
        <v>6020</v>
      </c>
    </row>
    <row r="315" spans="1:8" x14ac:dyDescent="0.25">
      <c r="A315" s="10">
        <v>6060</v>
      </c>
      <c r="B315" t="s">
        <v>617</v>
      </c>
      <c r="C315" t="s">
        <v>69</v>
      </c>
      <c r="F315">
        <f>Plan[[#This Row],[TEMP DEBE]]-Plan[[#This Row],[TEMP HABER]]</f>
        <v>0</v>
      </c>
      <c r="G315" s="10" t="s">
        <v>67</v>
      </c>
      <c r="H315" s="10">
        <v>6060</v>
      </c>
    </row>
    <row r="316" spans="1:8" x14ac:dyDescent="0.25">
      <c r="A316" s="10">
        <v>607</v>
      </c>
      <c r="B316" t="s">
        <v>618</v>
      </c>
      <c r="C316" t="s">
        <v>83</v>
      </c>
      <c r="F316">
        <f>Plan[[#This Row],[TEMP DEBE]]-Plan[[#This Row],[TEMP HABER]]</f>
        <v>0</v>
      </c>
      <c r="G316" s="10" t="s">
        <v>66</v>
      </c>
      <c r="H316" s="10">
        <v>6070</v>
      </c>
    </row>
    <row r="317" spans="1:8" x14ac:dyDescent="0.25">
      <c r="A317" s="10">
        <v>6080</v>
      </c>
      <c r="B317" t="s">
        <v>619</v>
      </c>
      <c r="C317" t="s">
        <v>69</v>
      </c>
      <c r="F317">
        <f>Plan[[#This Row],[TEMP DEBE]]-Plan[[#This Row],[TEMP HABER]]</f>
        <v>0</v>
      </c>
      <c r="G317" s="10" t="s">
        <v>67</v>
      </c>
      <c r="H317" s="10">
        <v>6080</v>
      </c>
    </row>
    <row r="318" spans="1:8" x14ac:dyDescent="0.25">
      <c r="A318" s="10">
        <v>6090</v>
      </c>
      <c r="B318" t="s">
        <v>620</v>
      </c>
      <c r="C318" t="s">
        <v>69</v>
      </c>
      <c r="F318">
        <f>Plan[[#This Row],[TEMP DEBE]]-Plan[[#This Row],[TEMP HABER]]</f>
        <v>0</v>
      </c>
      <c r="G318" s="10" t="s">
        <v>67</v>
      </c>
      <c r="H318" s="10">
        <v>6090</v>
      </c>
    </row>
    <row r="319" spans="1:8" x14ac:dyDescent="0.25">
      <c r="A319" s="10">
        <v>610</v>
      </c>
      <c r="B319" t="s">
        <v>621</v>
      </c>
      <c r="C319" t="s">
        <v>69</v>
      </c>
      <c r="F319">
        <f>Plan[[#This Row],[TEMP DEBE]]-Plan[[#This Row],[TEMP HABER]]</f>
        <v>0</v>
      </c>
      <c r="G319" s="10" t="s">
        <v>66</v>
      </c>
      <c r="H319" s="10">
        <v>6100</v>
      </c>
    </row>
    <row r="320" spans="1:8" x14ac:dyDescent="0.25">
      <c r="A320" s="10">
        <v>611</v>
      </c>
      <c r="B320" t="s">
        <v>622</v>
      </c>
      <c r="C320" t="s">
        <v>141</v>
      </c>
      <c r="F320">
        <f>Plan[[#This Row],[TEMP DEBE]]-Plan[[#This Row],[TEMP HABER]]</f>
        <v>0</v>
      </c>
      <c r="G320" s="10" t="s">
        <v>66</v>
      </c>
      <c r="H320" s="10">
        <v>6110</v>
      </c>
    </row>
    <row r="321" spans="1:8" x14ac:dyDescent="0.25">
      <c r="A321" s="10">
        <v>612</v>
      </c>
      <c r="B321" t="s">
        <v>623</v>
      </c>
      <c r="C321" t="s">
        <v>141</v>
      </c>
      <c r="F321">
        <f>Plan[[#This Row],[TEMP DEBE]]-Plan[[#This Row],[TEMP HABER]]</f>
        <v>0</v>
      </c>
      <c r="G321" s="10" t="s">
        <v>66</v>
      </c>
      <c r="H321" s="10">
        <v>6120</v>
      </c>
    </row>
    <row r="322" spans="1:8" x14ac:dyDescent="0.25">
      <c r="A322" s="10">
        <v>620</v>
      </c>
      <c r="B322" t="s">
        <v>624</v>
      </c>
      <c r="C322" t="s">
        <v>142</v>
      </c>
      <c r="F322">
        <f>Plan[[#This Row],[TEMP DEBE]]-Plan[[#This Row],[TEMP HABER]]</f>
        <v>0</v>
      </c>
      <c r="G322" s="10" t="s">
        <v>66</v>
      </c>
      <c r="H322" s="10">
        <v>6200</v>
      </c>
    </row>
    <row r="323" spans="1:8" x14ac:dyDescent="0.25">
      <c r="A323" s="10">
        <v>621</v>
      </c>
      <c r="B323" t="s">
        <v>625</v>
      </c>
      <c r="C323" t="s">
        <v>142</v>
      </c>
      <c r="F323">
        <f>Plan[[#This Row],[TEMP DEBE]]-Plan[[#This Row],[TEMP HABER]]</f>
        <v>0</v>
      </c>
      <c r="G323" s="10" t="s">
        <v>66</v>
      </c>
      <c r="H323" s="10">
        <v>6210</v>
      </c>
    </row>
    <row r="324" spans="1:8" x14ac:dyDescent="0.25">
      <c r="A324" s="10">
        <v>622</v>
      </c>
      <c r="B324" t="s">
        <v>626</v>
      </c>
      <c r="C324" t="s">
        <v>142</v>
      </c>
      <c r="F324">
        <f>Plan[[#This Row],[TEMP DEBE]]-Plan[[#This Row],[TEMP HABER]]</f>
        <v>0</v>
      </c>
      <c r="G324" s="10" t="s">
        <v>66</v>
      </c>
      <c r="H324" s="10">
        <v>6220</v>
      </c>
    </row>
    <row r="325" spans="1:8" x14ac:dyDescent="0.25">
      <c r="A325" s="10">
        <v>623</v>
      </c>
      <c r="B325" t="s">
        <v>627</v>
      </c>
      <c r="C325" t="s">
        <v>142</v>
      </c>
      <c r="F325">
        <f>Plan[[#This Row],[TEMP DEBE]]-Plan[[#This Row],[TEMP HABER]]</f>
        <v>0</v>
      </c>
      <c r="G325" s="10" t="s">
        <v>66</v>
      </c>
      <c r="H325" s="10">
        <v>6230</v>
      </c>
    </row>
    <row r="326" spans="1:8" x14ac:dyDescent="0.25">
      <c r="A326" s="10">
        <v>624</v>
      </c>
      <c r="B326" t="s">
        <v>628</v>
      </c>
      <c r="C326" t="s">
        <v>142</v>
      </c>
      <c r="F326">
        <f>Plan[[#This Row],[TEMP DEBE]]-Plan[[#This Row],[TEMP HABER]]</f>
        <v>0</v>
      </c>
      <c r="G326" s="10" t="s">
        <v>66</v>
      </c>
      <c r="H326" s="10">
        <v>6240</v>
      </c>
    </row>
    <row r="327" spans="1:8" x14ac:dyDescent="0.25">
      <c r="A327" s="10">
        <v>625</v>
      </c>
      <c r="B327" t="s">
        <v>629</v>
      </c>
      <c r="C327" t="s">
        <v>142</v>
      </c>
      <c r="F327">
        <f>Plan[[#This Row],[TEMP DEBE]]-Plan[[#This Row],[TEMP HABER]]</f>
        <v>0</v>
      </c>
      <c r="G327" s="10" t="s">
        <v>66</v>
      </c>
      <c r="H327" s="10">
        <v>6250</v>
      </c>
    </row>
    <row r="328" spans="1:8" x14ac:dyDescent="0.25">
      <c r="A328" s="10">
        <v>626</v>
      </c>
      <c r="B328" t="s">
        <v>630</v>
      </c>
      <c r="C328" t="s">
        <v>142</v>
      </c>
      <c r="F328">
        <f>Plan[[#This Row],[TEMP DEBE]]-Plan[[#This Row],[TEMP HABER]]</f>
        <v>0</v>
      </c>
      <c r="G328" s="10" t="s">
        <v>66</v>
      </c>
      <c r="H328" s="10">
        <v>6260</v>
      </c>
    </row>
    <row r="329" spans="1:8" x14ac:dyDescent="0.25">
      <c r="A329" s="10">
        <v>627</v>
      </c>
      <c r="B329" t="s">
        <v>631</v>
      </c>
      <c r="C329" t="s">
        <v>142</v>
      </c>
      <c r="F329">
        <f>Plan[[#This Row],[TEMP DEBE]]-Plan[[#This Row],[TEMP HABER]]</f>
        <v>0</v>
      </c>
      <c r="G329" s="10" t="s">
        <v>66</v>
      </c>
      <c r="H329" s="10">
        <v>6270</v>
      </c>
    </row>
    <row r="330" spans="1:8" x14ac:dyDescent="0.25">
      <c r="A330" s="10">
        <v>628</v>
      </c>
      <c r="B330" t="s">
        <v>632</v>
      </c>
      <c r="C330" t="s">
        <v>142</v>
      </c>
      <c r="F330">
        <f>Plan[[#This Row],[TEMP DEBE]]-Plan[[#This Row],[TEMP HABER]]</f>
        <v>0</v>
      </c>
      <c r="G330" s="10" t="s">
        <v>66</v>
      </c>
      <c r="H330" s="10">
        <v>6280</v>
      </c>
    </row>
    <row r="331" spans="1:8" x14ac:dyDescent="0.25">
      <c r="A331" s="10">
        <v>629</v>
      </c>
      <c r="B331" t="s">
        <v>633</v>
      </c>
      <c r="C331" t="s">
        <v>142</v>
      </c>
      <c r="F331">
        <f>Plan[[#This Row],[TEMP DEBE]]-Plan[[#This Row],[TEMP HABER]]</f>
        <v>0</v>
      </c>
      <c r="G331" s="10" t="s">
        <v>66</v>
      </c>
      <c r="H331" s="10">
        <v>6290</v>
      </c>
    </row>
    <row r="332" spans="1:8" x14ac:dyDescent="0.25">
      <c r="A332" s="10">
        <v>6300</v>
      </c>
      <c r="B332" t="s">
        <v>634</v>
      </c>
      <c r="C332" t="s">
        <v>77</v>
      </c>
      <c r="F332">
        <f>Plan[[#This Row],[TEMP DEBE]]-Plan[[#This Row],[TEMP HABER]]</f>
        <v>0</v>
      </c>
      <c r="G332" s="10" t="s">
        <v>66</v>
      </c>
      <c r="H332" s="10">
        <v>6300</v>
      </c>
    </row>
    <row r="333" spans="1:8" x14ac:dyDescent="0.25">
      <c r="A333" s="10">
        <v>631</v>
      </c>
      <c r="B333" t="s">
        <v>635</v>
      </c>
      <c r="C333" t="s">
        <v>143</v>
      </c>
      <c r="F333">
        <f>Plan[[#This Row],[TEMP DEBE]]-Plan[[#This Row],[TEMP HABER]]</f>
        <v>0</v>
      </c>
      <c r="G333" s="10" t="s">
        <v>66</v>
      </c>
      <c r="H333" s="10">
        <v>6310</v>
      </c>
    </row>
    <row r="334" spans="1:8" x14ac:dyDescent="0.25">
      <c r="A334" s="10">
        <v>633</v>
      </c>
      <c r="B334" t="s">
        <v>636</v>
      </c>
      <c r="C334" t="s">
        <v>77</v>
      </c>
      <c r="F334">
        <f>Plan[[#This Row],[TEMP DEBE]]-Plan[[#This Row],[TEMP HABER]]</f>
        <v>0</v>
      </c>
      <c r="G334" s="10" t="s">
        <v>66</v>
      </c>
      <c r="H334" s="10">
        <v>6330</v>
      </c>
    </row>
    <row r="335" spans="1:8" x14ac:dyDescent="0.25">
      <c r="A335" s="10">
        <v>636</v>
      </c>
      <c r="B335" t="s">
        <v>637</v>
      </c>
      <c r="C335" t="s">
        <v>77</v>
      </c>
      <c r="F335">
        <f>Plan[[#This Row],[TEMP DEBE]]-Plan[[#This Row],[TEMP HABER]]</f>
        <v>0</v>
      </c>
      <c r="G335" s="10" t="s">
        <v>67</v>
      </c>
      <c r="H335" s="10">
        <v>6360</v>
      </c>
    </row>
    <row r="336" spans="1:8" x14ac:dyDescent="0.25">
      <c r="A336" s="10">
        <v>638</v>
      </c>
      <c r="B336" t="s">
        <v>638</v>
      </c>
      <c r="C336" t="s">
        <v>77</v>
      </c>
      <c r="F336">
        <f>Plan[[#This Row],[TEMP DEBE]]-Plan[[#This Row],[TEMP HABER]]</f>
        <v>0</v>
      </c>
      <c r="G336" s="10" t="s">
        <v>67</v>
      </c>
      <c r="H336" s="10">
        <v>6380</v>
      </c>
    </row>
    <row r="337" spans="1:8" x14ac:dyDescent="0.25">
      <c r="A337" s="10">
        <v>6391</v>
      </c>
      <c r="B337" t="s">
        <v>639</v>
      </c>
      <c r="C337" t="s">
        <v>143</v>
      </c>
      <c r="F337">
        <f>Plan[[#This Row],[TEMP DEBE]]-Plan[[#This Row],[TEMP HABER]]</f>
        <v>0</v>
      </c>
      <c r="G337" s="10" t="s">
        <v>67</v>
      </c>
      <c r="H337" s="10">
        <v>6391</v>
      </c>
    </row>
    <row r="338" spans="1:8" x14ac:dyDescent="0.25">
      <c r="A338" s="10">
        <v>640</v>
      </c>
      <c r="B338" t="s">
        <v>640</v>
      </c>
      <c r="C338" t="s">
        <v>111</v>
      </c>
      <c r="F338">
        <f>Plan[[#This Row],[TEMP DEBE]]-Plan[[#This Row],[TEMP HABER]]</f>
        <v>0</v>
      </c>
      <c r="G338" s="10" t="s">
        <v>66</v>
      </c>
      <c r="H338" s="10">
        <v>6400</v>
      </c>
    </row>
    <row r="339" spans="1:8" x14ac:dyDescent="0.25">
      <c r="A339" s="10">
        <v>641</v>
      </c>
      <c r="B339" t="s">
        <v>641</v>
      </c>
      <c r="C339" t="s">
        <v>111</v>
      </c>
      <c r="F339">
        <f>Plan[[#This Row],[TEMP DEBE]]-Plan[[#This Row],[TEMP HABER]]</f>
        <v>0</v>
      </c>
      <c r="G339" s="10" t="s">
        <v>66</v>
      </c>
      <c r="H339" s="10">
        <v>6410</v>
      </c>
    </row>
    <row r="340" spans="1:8" x14ac:dyDescent="0.25">
      <c r="A340" s="10">
        <v>642</v>
      </c>
      <c r="B340" t="s">
        <v>642</v>
      </c>
      <c r="C340" t="s">
        <v>113</v>
      </c>
      <c r="F340">
        <f>Plan[[#This Row],[TEMP DEBE]]-Plan[[#This Row],[TEMP HABER]]</f>
        <v>0</v>
      </c>
      <c r="G340" s="10" t="s">
        <v>66</v>
      </c>
      <c r="H340" s="10">
        <v>6420</v>
      </c>
    </row>
    <row r="341" spans="1:8" x14ac:dyDescent="0.25">
      <c r="A341" s="10">
        <v>643</v>
      </c>
      <c r="B341" t="s">
        <v>643</v>
      </c>
      <c r="C341" t="s">
        <v>111</v>
      </c>
      <c r="F341">
        <f>Plan[[#This Row],[TEMP DEBE]]-Plan[[#This Row],[TEMP HABER]]</f>
        <v>0</v>
      </c>
      <c r="G341" s="10" t="s">
        <v>66</v>
      </c>
      <c r="H341" s="10">
        <v>6430</v>
      </c>
    </row>
    <row r="342" spans="1:8" x14ac:dyDescent="0.25">
      <c r="A342" s="10">
        <v>6440</v>
      </c>
      <c r="B342" t="s">
        <v>644</v>
      </c>
      <c r="C342" t="s">
        <v>111</v>
      </c>
      <c r="F342">
        <f>Plan[[#This Row],[TEMP DEBE]]-Plan[[#This Row],[TEMP HABER]]</f>
        <v>0</v>
      </c>
      <c r="G342" s="10" t="s">
        <v>66</v>
      </c>
      <c r="H342" s="10">
        <v>6440</v>
      </c>
    </row>
    <row r="343" spans="1:8" x14ac:dyDescent="0.25">
      <c r="A343" s="10">
        <v>6457</v>
      </c>
      <c r="B343" t="s">
        <v>645</v>
      </c>
      <c r="C343" t="s">
        <v>111</v>
      </c>
      <c r="F343">
        <f>Plan[[#This Row],[TEMP DEBE]]-Plan[[#This Row],[TEMP HABER]]</f>
        <v>0</v>
      </c>
      <c r="G343" s="10" t="s">
        <v>66</v>
      </c>
      <c r="H343" s="10">
        <v>6457</v>
      </c>
    </row>
    <row r="344" spans="1:8" x14ac:dyDescent="0.25">
      <c r="A344" s="10">
        <v>649</v>
      </c>
      <c r="B344" t="s">
        <v>646</v>
      </c>
      <c r="C344" t="s">
        <v>111</v>
      </c>
      <c r="F344">
        <f>Plan[[#This Row],[TEMP DEBE]]-Plan[[#This Row],[TEMP HABER]]</f>
        <v>0</v>
      </c>
      <c r="G344" s="10" t="s">
        <v>66</v>
      </c>
      <c r="H344" s="10">
        <v>6490</v>
      </c>
    </row>
    <row r="345" spans="1:8" x14ac:dyDescent="0.25">
      <c r="A345" s="10">
        <v>650</v>
      </c>
      <c r="B345" t="s">
        <v>647</v>
      </c>
      <c r="C345" t="s">
        <v>144</v>
      </c>
      <c r="F345">
        <f>Plan[[#This Row],[TEMP DEBE]]-Plan[[#This Row],[TEMP HABER]]</f>
        <v>0</v>
      </c>
      <c r="G345" s="10" t="s">
        <v>66</v>
      </c>
      <c r="H345" s="10">
        <v>6500</v>
      </c>
    </row>
    <row r="346" spans="1:8" x14ac:dyDescent="0.25">
      <c r="A346" s="10">
        <v>659</v>
      </c>
      <c r="B346" t="s">
        <v>648</v>
      </c>
      <c r="C346" t="s">
        <v>144</v>
      </c>
      <c r="F346">
        <f>Plan[[#This Row],[TEMP DEBE]]-Plan[[#This Row],[TEMP HABER]]</f>
        <v>0</v>
      </c>
      <c r="G346" s="10" t="s">
        <v>66</v>
      </c>
      <c r="H346" s="10">
        <v>6590</v>
      </c>
    </row>
    <row r="347" spans="1:8" x14ac:dyDescent="0.25">
      <c r="A347" s="10">
        <v>660</v>
      </c>
      <c r="B347" t="s">
        <v>649</v>
      </c>
      <c r="C347" t="s">
        <v>145</v>
      </c>
      <c r="F347">
        <f>Plan[[#This Row],[TEMP DEBE]]-Plan[[#This Row],[TEMP HABER]]</f>
        <v>0</v>
      </c>
      <c r="G347" s="10" t="s">
        <v>66</v>
      </c>
      <c r="H347" s="10">
        <v>6600</v>
      </c>
    </row>
    <row r="348" spans="1:8" x14ac:dyDescent="0.25">
      <c r="A348" s="10">
        <v>6610</v>
      </c>
      <c r="B348" t="s">
        <v>650</v>
      </c>
      <c r="C348" t="s">
        <v>126</v>
      </c>
      <c r="F348">
        <f>Plan[[#This Row],[TEMP DEBE]]-Plan[[#This Row],[TEMP HABER]]</f>
        <v>0</v>
      </c>
      <c r="G348" s="10" t="s">
        <v>66</v>
      </c>
      <c r="H348" s="10">
        <v>6610</v>
      </c>
    </row>
    <row r="349" spans="1:8" x14ac:dyDescent="0.25">
      <c r="A349" s="10">
        <v>6620</v>
      </c>
      <c r="B349" t="s">
        <v>651</v>
      </c>
      <c r="C349" t="s">
        <v>126</v>
      </c>
      <c r="F349">
        <f>Plan[[#This Row],[TEMP DEBE]]-Plan[[#This Row],[TEMP HABER]]</f>
        <v>0</v>
      </c>
      <c r="G349" s="10" t="s">
        <v>66</v>
      </c>
      <c r="H349" s="10">
        <v>6620</v>
      </c>
    </row>
    <row r="350" spans="1:8" x14ac:dyDescent="0.25">
      <c r="A350" s="10">
        <v>663</v>
      </c>
      <c r="B350" t="s">
        <v>652</v>
      </c>
      <c r="C350" t="s">
        <v>146</v>
      </c>
      <c r="F350">
        <f>Plan[[#This Row],[TEMP DEBE]]-Plan[[#This Row],[TEMP HABER]]</f>
        <v>0</v>
      </c>
      <c r="G350" s="10" t="s">
        <v>66</v>
      </c>
      <c r="H350" s="10">
        <v>6630</v>
      </c>
    </row>
    <row r="351" spans="1:8" x14ac:dyDescent="0.25">
      <c r="A351" s="10">
        <v>664</v>
      </c>
      <c r="B351" t="s">
        <v>653</v>
      </c>
      <c r="C351" t="s">
        <v>23</v>
      </c>
      <c r="F351">
        <f>Plan[[#This Row],[TEMP DEBE]]-Plan[[#This Row],[TEMP HABER]]</f>
        <v>0</v>
      </c>
      <c r="G351" s="10" t="s">
        <v>66</v>
      </c>
      <c r="H351" s="10">
        <v>6640</v>
      </c>
    </row>
    <row r="352" spans="1:8" x14ac:dyDescent="0.25">
      <c r="A352" s="10">
        <v>665</v>
      </c>
      <c r="B352" t="s">
        <v>654</v>
      </c>
      <c r="C352" t="s">
        <v>23</v>
      </c>
      <c r="F352">
        <f>Plan[[#This Row],[TEMP DEBE]]-Plan[[#This Row],[TEMP HABER]]</f>
        <v>0</v>
      </c>
      <c r="G352" s="10" t="s">
        <v>66</v>
      </c>
      <c r="H352" s="10">
        <v>6650</v>
      </c>
    </row>
    <row r="353" spans="1:8" x14ac:dyDescent="0.25">
      <c r="A353" s="10">
        <v>666</v>
      </c>
      <c r="B353" t="s">
        <v>655</v>
      </c>
      <c r="C353" t="s">
        <v>147</v>
      </c>
      <c r="F353">
        <f>Plan[[#This Row],[TEMP DEBE]]-Plan[[#This Row],[TEMP HABER]]</f>
        <v>0</v>
      </c>
      <c r="G353" s="10" t="s">
        <v>66</v>
      </c>
      <c r="H353" s="10">
        <v>6660</v>
      </c>
    </row>
    <row r="354" spans="1:8" x14ac:dyDescent="0.25">
      <c r="A354" s="10">
        <v>667</v>
      </c>
      <c r="B354" t="s">
        <v>656</v>
      </c>
      <c r="C354" t="s">
        <v>148</v>
      </c>
      <c r="F354">
        <f>Plan[[#This Row],[TEMP DEBE]]-Plan[[#This Row],[TEMP HABER]]</f>
        <v>0</v>
      </c>
      <c r="G354" s="10" t="s">
        <v>66</v>
      </c>
      <c r="H354" s="10">
        <v>6670</v>
      </c>
    </row>
    <row r="355" spans="1:8" x14ac:dyDescent="0.25">
      <c r="A355" s="10">
        <v>668</v>
      </c>
      <c r="B355" t="s">
        <v>657</v>
      </c>
      <c r="C355" t="s">
        <v>149</v>
      </c>
      <c r="F355">
        <f>Plan[[#This Row],[TEMP DEBE]]-Plan[[#This Row],[TEMP HABER]]</f>
        <v>0</v>
      </c>
      <c r="G355" s="10" t="s">
        <v>66</v>
      </c>
      <c r="H355" s="10">
        <v>6680</v>
      </c>
    </row>
    <row r="356" spans="1:8" x14ac:dyDescent="0.25">
      <c r="A356" s="10">
        <v>669</v>
      </c>
      <c r="B356" t="s">
        <v>658</v>
      </c>
      <c r="C356" t="s">
        <v>121</v>
      </c>
      <c r="F356">
        <f>Plan[[#This Row],[TEMP DEBE]]-Plan[[#This Row],[TEMP HABER]]</f>
        <v>0</v>
      </c>
      <c r="G356" s="10" t="s">
        <v>66</v>
      </c>
      <c r="H356" s="10">
        <v>6690</v>
      </c>
    </row>
    <row r="357" spans="1:8" x14ac:dyDescent="0.25">
      <c r="A357" s="10">
        <v>670</v>
      </c>
      <c r="B357" t="s">
        <v>659</v>
      </c>
      <c r="C357" t="s">
        <v>74</v>
      </c>
      <c r="F357">
        <f>Plan[[#This Row],[TEMP DEBE]]-Plan[[#This Row],[TEMP HABER]]</f>
        <v>0</v>
      </c>
      <c r="G357" s="10" t="s">
        <v>66</v>
      </c>
      <c r="H357" s="10">
        <v>6700</v>
      </c>
    </row>
    <row r="358" spans="1:8" x14ac:dyDescent="0.25">
      <c r="A358" s="10">
        <v>671</v>
      </c>
      <c r="B358" t="s">
        <v>660</v>
      </c>
      <c r="C358" t="s">
        <v>74</v>
      </c>
      <c r="F358">
        <f>Plan[[#This Row],[TEMP DEBE]]-Plan[[#This Row],[TEMP HABER]]</f>
        <v>0</v>
      </c>
      <c r="G358" s="10" t="s">
        <v>66</v>
      </c>
      <c r="H358" s="10">
        <v>6710</v>
      </c>
    </row>
    <row r="359" spans="1:8" x14ac:dyDescent="0.25">
      <c r="A359" s="10">
        <v>672</v>
      </c>
      <c r="B359" t="s">
        <v>661</v>
      </c>
      <c r="C359" t="s">
        <v>74</v>
      </c>
      <c r="F359">
        <f>Plan[[#This Row],[TEMP DEBE]]-Plan[[#This Row],[TEMP HABER]]</f>
        <v>0</v>
      </c>
      <c r="G359" s="10" t="s">
        <v>66</v>
      </c>
      <c r="H359" s="10">
        <v>6720</v>
      </c>
    </row>
    <row r="360" spans="1:8" x14ac:dyDescent="0.25">
      <c r="A360" s="10">
        <v>673</v>
      </c>
      <c r="B360" t="s">
        <v>662</v>
      </c>
      <c r="C360" t="s">
        <v>147</v>
      </c>
      <c r="F360">
        <f>Plan[[#This Row],[TEMP DEBE]]-Plan[[#This Row],[TEMP HABER]]</f>
        <v>0</v>
      </c>
      <c r="G360" s="10" t="s">
        <v>66</v>
      </c>
      <c r="H360" s="10">
        <v>6730</v>
      </c>
    </row>
    <row r="361" spans="1:8" x14ac:dyDescent="0.25">
      <c r="A361" s="10">
        <v>675</v>
      </c>
      <c r="B361" t="s">
        <v>663</v>
      </c>
      <c r="C361" t="s">
        <v>147</v>
      </c>
      <c r="F361">
        <f>Plan[[#This Row],[TEMP DEBE]]-Plan[[#This Row],[TEMP HABER]]</f>
        <v>0</v>
      </c>
      <c r="G361" s="10" t="s">
        <v>66</v>
      </c>
      <c r="H361" s="10">
        <v>6750</v>
      </c>
    </row>
    <row r="362" spans="1:8" x14ac:dyDescent="0.25">
      <c r="A362" s="10">
        <v>678</v>
      </c>
      <c r="B362" t="s">
        <v>664</v>
      </c>
      <c r="C362" t="s">
        <v>121</v>
      </c>
      <c r="F362">
        <f>Plan[[#This Row],[TEMP DEBE]]-Plan[[#This Row],[TEMP HABER]]</f>
        <v>0</v>
      </c>
      <c r="G362" s="10" t="s">
        <v>66</v>
      </c>
      <c r="H362" s="10">
        <v>6780</v>
      </c>
    </row>
    <row r="363" spans="1:8" x14ac:dyDescent="0.25">
      <c r="A363" s="10">
        <v>680</v>
      </c>
      <c r="B363" t="s">
        <v>665</v>
      </c>
      <c r="C363" t="s">
        <v>84</v>
      </c>
      <c r="F363">
        <f>Plan[[#This Row],[TEMP DEBE]]-Plan[[#This Row],[TEMP HABER]]</f>
        <v>0</v>
      </c>
      <c r="G363" s="10" t="s">
        <v>66</v>
      </c>
      <c r="H363" s="10">
        <v>6800</v>
      </c>
    </row>
    <row r="364" spans="1:8" x14ac:dyDescent="0.25">
      <c r="A364" s="10">
        <v>681</v>
      </c>
      <c r="B364" t="s">
        <v>666</v>
      </c>
      <c r="C364" t="s">
        <v>84</v>
      </c>
      <c r="F364">
        <f>Plan[[#This Row],[TEMP DEBE]]-Plan[[#This Row],[TEMP HABER]]</f>
        <v>0</v>
      </c>
      <c r="G364" s="10" t="s">
        <v>66</v>
      </c>
      <c r="H364" s="10">
        <v>6810</v>
      </c>
    </row>
    <row r="365" spans="1:8" x14ac:dyDescent="0.25">
      <c r="A365" s="10">
        <v>682</v>
      </c>
      <c r="B365" t="s">
        <v>667</v>
      </c>
      <c r="C365" t="s">
        <v>84</v>
      </c>
      <c r="F365">
        <f>Plan[[#This Row],[TEMP DEBE]]-Plan[[#This Row],[TEMP HABER]]</f>
        <v>0</v>
      </c>
      <c r="G365" s="10" t="s">
        <v>66</v>
      </c>
      <c r="H365" s="10">
        <v>6820</v>
      </c>
    </row>
    <row r="366" spans="1:8" x14ac:dyDescent="0.25">
      <c r="A366" s="10">
        <v>690</v>
      </c>
      <c r="B366" t="s">
        <v>668</v>
      </c>
      <c r="C366" t="s">
        <v>74</v>
      </c>
      <c r="F366">
        <f>Plan[[#This Row],[TEMP DEBE]]-Plan[[#This Row],[TEMP HABER]]</f>
        <v>0</v>
      </c>
      <c r="G366" s="10" t="s">
        <v>66</v>
      </c>
      <c r="H366" s="10">
        <v>6900</v>
      </c>
    </row>
    <row r="367" spans="1:8" x14ac:dyDescent="0.25">
      <c r="A367" s="10">
        <v>691</v>
      </c>
      <c r="B367" t="s">
        <v>669</v>
      </c>
      <c r="C367" t="s">
        <v>74</v>
      </c>
      <c r="F367">
        <f>Plan[[#This Row],[TEMP DEBE]]-Plan[[#This Row],[TEMP HABER]]</f>
        <v>0</v>
      </c>
      <c r="G367" s="10" t="s">
        <v>66</v>
      </c>
      <c r="H367" s="10">
        <v>6910</v>
      </c>
    </row>
    <row r="368" spans="1:8" x14ac:dyDescent="0.25">
      <c r="A368" s="10">
        <v>692</v>
      </c>
      <c r="B368" t="s">
        <v>670</v>
      </c>
      <c r="C368" t="s">
        <v>74</v>
      </c>
      <c r="F368">
        <f>Plan[[#This Row],[TEMP DEBE]]-Plan[[#This Row],[TEMP HABER]]</f>
        <v>0</v>
      </c>
      <c r="G368" s="10" t="s">
        <v>66</v>
      </c>
      <c r="H368" s="10">
        <v>6920</v>
      </c>
    </row>
    <row r="369" spans="1:8" x14ac:dyDescent="0.25">
      <c r="A369" s="10">
        <v>693</v>
      </c>
      <c r="B369" t="s">
        <v>671</v>
      </c>
      <c r="C369" t="s">
        <v>98</v>
      </c>
      <c r="F369">
        <f>Plan[[#This Row],[TEMP DEBE]]-Plan[[#This Row],[TEMP HABER]]</f>
        <v>0</v>
      </c>
      <c r="G369" s="10" t="s">
        <v>66</v>
      </c>
      <c r="H369" s="10">
        <v>6930</v>
      </c>
    </row>
    <row r="370" spans="1:8" x14ac:dyDescent="0.25">
      <c r="A370" s="10">
        <v>694</v>
      </c>
      <c r="B370" t="s">
        <v>672</v>
      </c>
      <c r="C370" t="s">
        <v>148</v>
      </c>
      <c r="F370">
        <f>Plan[[#This Row],[TEMP DEBE]]-Plan[[#This Row],[TEMP HABER]]</f>
        <v>0</v>
      </c>
      <c r="G370" s="10" t="s">
        <v>66</v>
      </c>
      <c r="H370" s="10">
        <v>6940</v>
      </c>
    </row>
    <row r="371" spans="1:8" x14ac:dyDescent="0.25">
      <c r="A371" s="10">
        <v>696</v>
      </c>
      <c r="B371" t="s">
        <v>673</v>
      </c>
      <c r="C371" t="s">
        <v>147</v>
      </c>
      <c r="F371">
        <f>Plan[[#This Row],[TEMP DEBE]]-Plan[[#This Row],[TEMP HABER]]</f>
        <v>0</v>
      </c>
      <c r="G371" s="10" t="s">
        <v>66</v>
      </c>
      <c r="H371" s="10">
        <v>6960</v>
      </c>
    </row>
    <row r="372" spans="1:8" x14ac:dyDescent="0.25">
      <c r="A372" s="10">
        <v>697</v>
      </c>
      <c r="B372" t="s">
        <v>674</v>
      </c>
      <c r="C372" t="s">
        <v>147</v>
      </c>
      <c r="F372">
        <f>Plan[[#This Row],[TEMP DEBE]]-Plan[[#This Row],[TEMP HABER]]</f>
        <v>0</v>
      </c>
      <c r="G372" s="10" t="s">
        <v>66</v>
      </c>
      <c r="H372" s="10">
        <v>6970</v>
      </c>
    </row>
    <row r="373" spans="1:8" x14ac:dyDescent="0.25">
      <c r="A373" s="10">
        <v>698</v>
      </c>
      <c r="B373" t="s">
        <v>675</v>
      </c>
      <c r="C373" t="s">
        <v>147</v>
      </c>
      <c r="F373">
        <f>Plan[[#This Row],[TEMP DEBE]]-Plan[[#This Row],[TEMP HABER]]</f>
        <v>0</v>
      </c>
      <c r="G373" s="10" t="s">
        <v>66</v>
      </c>
      <c r="H373" s="10">
        <v>6980</v>
      </c>
    </row>
    <row r="374" spans="1:8" x14ac:dyDescent="0.25">
      <c r="A374" s="10">
        <v>699</v>
      </c>
      <c r="B374" t="s">
        <v>676</v>
      </c>
      <c r="C374" t="s">
        <v>147</v>
      </c>
      <c r="F374">
        <f>Plan[[#This Row],[TEMP DEBE]]-Plan[[#This Row],[TEMP HABER]]</f>
        <v>0</v>
      </c>
      <c r="G374" s="10" t="s">
        <v>66</v>
      </c>
      <c r="H374" s="10">
        <v>6990</v>
      </c>
    </row>
    <row r="375" spans="1:8" x14ac:dyDescent="0.25">
      <c r="A375" s="10">
        <v>700</v>
      </c>
      <c r="B375" t="s">
        <v>677</v>
      </c>
      <c r="C375" s="14" t="s">
        <v>70</v>
      </c>
      <c r="F375">
        <f>Plan[[#This Row],[TEMP DEBE]]-Plan[[#This Row],[TEMP HABER]]</f>
        <v>0</v>
      </c>
      <c r="G375" s="10" t="s">
        <v>67</v>
      </c>
      <c r="H375" s="10">
        <v>7000</v>
      </c>
    </row>
    <row r="376" spans="1:8" x14ac:dyDescent="0.25">
      <c r="A376" s="10">
        <v>701</v>
      </c>
      <c r="B376" t="s">
        <v>678</v>
      </c>
      <c r="C376" s="4" t="s">
        <v>70</v>
      </c>
      <c r="F376">
        <f>Plan[[#This Row],[TEMP DEBE]]-Plan[[#This Row],[TEMP HABER]]</f>
        <v>0</v>
      </c>
      <c r="G376" s="10" t="s">
        <v>67</v>
      </c>
      <c r="H376" s="10">
        <v>7010</v>
      </c>
    </row>
    <row r="377" spans="1:8" x14ac:dyDescent="0.25">
      <c r="A377" s="10">
        <v>702</v>
      </c>
      <c r="B377" t="s">
        <v>679</v>
      </c>
      <c r="C377" t="s">
        <v>70</v>
      </c>
      <c r="F377">
        <f>Plan[[#This Row],[TEMP DEBE]]-Plan[[#This Row],[TEMP HABER]]</f>
        <v>0</v>
      </c>
      <c r="G377" s="10" t="s">
        <v>67</v>
      </c>
      <c r="H377" s="10">
        <v>7020</v>
      </c>
    </row>
    <row r="378" spans="1:8" x14ac:dyDescent="0.25">
      <c r="A378" s="10">
        <v>703</v>
      </c>
      <c r="B378" t="s">
        <v>680</v>
      </c>
      <c r="C378" t="s">
        <v>70</v>
      </c>
      <c r="F378">
        <f>Plan[[#This Row],[TEMP DEBE]]-Plan[[#This Row],[TEMP HABER]]</f>
        <v>0</v>
      </c>
      <c r="G378" s="10" t="s">
        <v>67</v>
      </c>
      <c r="H378" s="10">
        <v>7030</v>
      </c>
    </row>
    <row r="379" spans="1:8" x14ac:dyDescent="0.25">
      <c r="A379" s="10">
        <v>704</v>
      </c>
      <c r="B379" t="s">
        <v>681</v>
      </c>
      <c r="C379" t="s">
        <v>70</v>
      </c>
      <c r="F379">
        <f>Plan[[#This Row],[TEMP DEBE]]-Plan[[#This Row],[TEMP HABER]]</f>
        <v>0</v>
      </c>
      <c r="G379" s="10" t="s">
        <v>67</v>
      </c>
      <c r="H379" s="10">
        <v>7040</v>
      </c>
    </row>
    <row r="380" spans="1:8" x14ac:dyDescent="0.25">
      <c r="A380" s="10">
        <v>705</v>
      </c>
      <c r="B380" t="s">
        <v>683</v>
      </c>
      <c r="C380" t="s">
        <v>73</v>
      </c>
      <c r="F380">
        <f>Plan[[#This Row],[TEMP DEBE]]-Plan[[#This Row],[TEMP HABER]]</f>
        <v>0</v>
      </c>
      <c r="G380" s="10" t="s">
        <v>67</v>
      </c>
      <c r="H380" s="10">
        <v>7050</v>
      </c>
    </row>
    <row r="381" spans="1:8" x14ac:dyDescent="0.25">
      <c r="A381" s="10">
        <v>7060</v>
      </c>
      <c r="B381" t="s">
        <v>684</v>
      </c>
      <c r="C381" t="s">
        <v>70</v>
      </c>
      <c r="F381">
        <f>Plan[[#This Row],[TEMP DEBE]]-Plan[[#This Row],[TEMP HABER]]</f>
        <v>0</v>
      </c>
      <c r="G381" s="10" t="s">
        <v>66</v>
      </c>
      <c r="H381" s="10">
        <v>7060</v>
      </c>
    </row>
    <row r="382" spans="1:8" x14ac:dyDescent="0.25">
      <c r="A382" s="10">
        <v>7080</v>
      </c>
      <c r="B382" t="s">
        <v>685</v>
      </c>
      <c r="C382" t="s">
        <v>70</v>
      </c>
      <c r="F382">
        <f>Plan[[#This Row],[TEMP DEBE]]-Plan[[#This Row],[TEMP HABER]]</f>
        <v>0</v>
      </c>
      <c r="G382" s="10" t="s">
        <v>66</v>
      </c>
      <c r="H382" s="10">
        <v>7080</v>
      </c>
    </row>
    <row r="383" spans="1:8" x14ac:dyDescent="0.25">
      <c r="A383" s="10">
        <v>7090</v>
      </c>
      <c r="B383" t="s">
        <v>620</v>
      </c>
      <c r="C383" t="s">
        <v>70</v>
      </c>
      <c r="F383">
        <f>Plan[[#This Row],[TEMP DEBE]]-Plan[[#This Row],[TEMP HABER]]</f>
        <v>0</v>
      </c>
      <c r="G383" s="10" t="s">
        <v>66</v>
      </c>
      <c r="H383" s="10">
        <v>7090</v>
      </c>
    </row>
    <row r="384" spans="1:8" x14ac:dyDescent="0.25">
      <c r="A384" s="10">
        <v>710</v>
      </c>
      <c r="B384" t="s">
        <v>686</v>
      </c>
      <c r="C384" t="s">
        <v>75</v>
      </c>
      <c r="F384">
        <f>Plan[[#This Row],[TEMP DEBE]]-Plan[[#This Row],[TEMP HABER]]</f>
        <v>0</v>
      </c>
      <c r="G384" s="10" t="s">
        <v>67</v>
      </c>
      <c r="H384" s="10">
        <v>7100</v>
      </c>
    </row>
    <row r="385" spans="1:8" x14ac:dyDescent="0.25">
      <c r="A385" s="10">
        <v>711</v>
      </c>
      <c r="B385" t="s">
        <v>687</v>
      </c>
      <c r="C385" t="s">
        <v>75</v>
      </c>
      <c r="F385">
        <f>Plan[[#This Row],[TEMP DEBE]]-Plan[[#This Row],[TEMP HABER]]</f>
        <v>0</v>
      </c>
      <c r="G385" s="10" t="s">
        <v>67</v>
      </c>
      <c r="H385" s="10">
        <v>7110</v>
      </c>
    </row>
    <row r="386" spans="1:8" x14ac:dyDescent="0.25">
      <c r="A386" s="10">
        <v>712</v>
      </c>
      <c r="B386" t="s">
        <v>688</v>
      </c>
      <c r="C386" t="s">
        <v>75</v>
      </c>
      <c r="F386">
        <f>Plan[[#This Row],[TEMP DEBE]]-Plan[[#This Row],[TEMP HABER]]</f>
        <v>0</v>
      </c>
      <c r="G386" s="10" t="s">
        <v>67</v>
      </c>
      <c r="H386" s="10">
        <v>7120</v>
      </c>
    </row>
    <row r="387" spans="1:8" x14ac:dyDescent="0.25">
      <c r="A387" s="10">
        <v>713</v>
      </c>
      <c r="B387" t="s">
        <v>689</v>
      </c>
      <c r="C387" t="s">
        <v>75</v>
      </c>
      <c r="F387">
        <f>Plan[[#This Row],[TEMP DEBE]]-Plan[[#This Row],[TEMP HABER]]</f>
        <v>0</v>
      </c>
      <c r="G387" s="10" t="s">
        <v>67</v>
      </c>
      <c r="H387" s="10">
        <v>7130</v>
      </c>
    </row>
    <row r="388" spans="1:8" x14ac:dyDescent="0.25">
      <c r="A388" s="10">
        <v>730</v>
      </c>
      <c r="B388" t="s">
        <v>690</v>
      </c>
      <c r="C388" t="s">
        <v>96</v>
      </c>
      <c r="F388">
        <f>Plan[[#This Row],[TEMP DEBE]]-Plan[[#This Row],[TEMP HABER]]</f>
        <v>0</v>
      </c>
      <c r="G388" s="10" t="s">
        <v>67</v>
      </c>
      <c r="H388" s="10">
        <v>7300</v>
      </c>
    </row>
    <row r="389" spans="1:8" x14ac:dyDescent="0.25">
      <c r="A389" s="10">
        <v>731</v>
      </c>
      <c r="B389" t="s">
        <v>691</v>
      </c>
      <c r="C389" t="s">
        <v>96</v>
      </c>
      <c r="F389">
        <f>Plan[[#This Row],[TEMP DEBE]]-Plan[[#This Row],[TEMP HABER]]</f>
        <v>0</v>
      </c>
      <c r="G389" s="10" t="s">
        <v>67</v>
      </c>
      <c r="H389" s="10">
        <v>7310</v>
      </c>
    </row>
    <row r="390" spans="1:8" x14ac:dyDescent="0.25">
      <c r="A390" s="10">
        <v>732</v>
      </c>
      <c r="B390" t="s">
        <v>692</v>
      </c>
      <c r="C390" t="s">
        <v>96</v>
      </c>
      <c r="F390">
        <f>Plan[[#This Row],[TEMP DEBE]]-Plan[[#This Row],[TEMP HABER]]</f>
        <v>0</v>
      </c>
      <c r="G390" s="10" t="s">
        <v>67</v>
      </c>
      <c r="H390" s="10">
        <v>7320</v>
      </c>
    </row>
    <row r="391" spans="1:8" x14ac:dyDescent="0.25">
      <c r="A391" s="10">
        <v>733</v>
      </c>
      <c r="B391" t="s">
        <v>693</v>
      </c>
      <c r="C391" t="s">
        <v>96</v>
      </c>
      <c r="F391">
        <f>Plan[[#This Row],[TEMP DEBE]]-Plan[[#This Row],[TEMP HABER]]</f>
        <v>0</v>
      </c>
      <c r="G391" s="10" t="s">
        <v>67</v>
      </c>
      <c r="H391" s="10">
        <v>7330</v>
      </c>
    </row>
    <row r="392" spans="1:8" x14ac:dyDescent="0.25">
      <c r="A392" s="10">
        <v>740</v>
      </c>
      <c r="B392" t="s">
        <v>694</v>
      </c>
      <c r="C392" t="s">
        <v>101</v>
      </c>
      <c r="F392">
        <f>Plan[[#This Row],[TEMP DEBE]]-Plan[[#This Row],[TEMP HABER]]</f>
        <v>0</v>
      </c>
      <c r="G392" s="10" t="s">
        <v>67</v>
      </c>
      <c r="H392" s="10">
        <v>7400</v>
      </c>
    </row>
    <row r="393" spans="1:8" x14ac:dyDescent="0.25">
      <c r="A393" s="10">
        <v>746</v>
      </c>
      <c r="B393" t="s">
        <v>695</v>
      </c>
      <c r="C393" t="s">
        <v>115</v>
      </c>
      <c r="F393">
        <f>Plan[[#This Row],[TEMP DEBE]]-Plan[[#This Row],[TEMP HABER]]</f>
        <v>0</v>
      </c>
      <c r="G393" s="10" t="s">
        <v>67</v>
      </c>
      <c r="H393" s="10">
        <v>7460</v>
      </c>
    </row>
    <row r="394" spans="1:8" x14ac:dyDescent="0.25">
      <c r="A394" s="10">
        <v>747</v>
      </c>
      <c r="B394" t="s">
        <v>696</v>
      </c>
      <c r="C394" t="s">
        <v>101</v>
      </c>
      <c r="F394">
        <f>Plan[[#This Row],[TEMP DEBE]]-Plan[[#This Row],[TEMP HABER]]</f>
        <v>0</v>
      </c>
      <c r="G394" s="10" t="s">
        <v>67</v>
      </c>
      <c r="H394" s="10">
        <v>7470</v>
      </c>
    </row>
    <row r="395" spans="1:8" x14ac:dyDescent="0.25">
      <c r="A395" s="10">
        <v>7510</v>
      </c>
      <c r="B395" t="s">
        <v>682</v>
      </c>
      <c r="C395" t="s">
        <v>99</v>
      </c>
      <c r="F395">
        <f>Plan[[#This Row],[TEMP DEBE]]-Plan[[#This Row],[TEMP HABER]]</f>
        <v>0</v>
      </c>
      <c r="G395" s="10" t="s">
        <v>67</v>
      </c>
      <c r="H395" s="10">
        <v>7510</v>
      </c>
    </row>
    <row r="396" spans="1:8" x14ac:dyDescent="0.25">
      <c r="A396" s="10">
        <v>752</v>
      </c>
      <c r="B396" t="s">
        <v>697</v>
      </c>
      <c r="C396" t="s">
        <v>99</v>
      </c>
      <c r="F396">
        <f>Plan[[#This Row],[TEMP DEBE]]-Plan[[#This Row],[TEMP HABER]]</f>
        <v>0</v>
      </c>
      <c r="G396" s="10" t="s">
        <v>67</v>
      </c>
      <c r="H396" s="10">
        <v>7520</v>
      </c>
    </row>
    <row r="397" spans="1:8" x14ac:dyDescent="0.25">
      <c r="A397" s="10">
        <v>753</v>
      </c>
      <c r="B397" t="s">
        <v>698</v>
      </c>
      <c r="C397" t="s">
        <v>99</v>
      </c>
      <c r="F397">
        <f>Plan[[#This Row],[TEMP DEBE]]-Plan[[#This Row],[TEMP HABER]]</f>
        <v>0</v>
      </c>
      <c r="G397" s="10" t="s">
        <v>67</v>
      </c>
      <c r="H397" s="10">
        <v>7530</v>
      </c>
    </row>
    <row r="398" spans="1:8" x14ac:dyDescent="0.25">
      <c r="A398" s="10">
        <v>754</v>
      </c>
      <c r="B398" t="s">
        <v>699</v>
      </c>
      <c r="C398" t="s">
        <v>99</v>
      </c>
      <c r="F398">
        <f>Plan[[#This Row],[TEMP DEBE]]-Plan[[#This Row],[TEMP HABER]]</f>
        <v>0</v>
      </c>
      <c r="G398" s="10" t="s">
        <v>67</v>
      </c>
      <c r="H398" s="10">
        <v>7540</v>
      </c>
    </row>
    <row r="399" spans="1:8" x14ac:dyDescent="0.25">
      <c r="A399" s="10">
        <v>755</v>
      </c>
      <c r="B399" t="s">
        <v>700</v>
      </c>
      <c r="C399" t="s">
        <v>99</v>
      </c>
      <c r="F399">
        <f>Plan[[#This Row],[TEMP DEBE]]-Plan[[#This Row],[TEMP HABER]]</f>
        <v>0</v>
      </c>
      <c r="G399" s="10" t="s">
        <v>67</v>
      </c>
      <c r="H399" s="10">
        <v>7550</v>
      </c>
    </row>
    <row r="400" spans="1:8" x14ac:dyDescent="0.25">
      <c r="A400" s="10">
        <v>759</v>
      </c>
      <c r="B400" t="s">
        <v>701</v>
      </c>
      <c r="C400" t="s">
        <v>99</v>
      </c>
      <c r="F400">
        <f>Plan[[#This Row],[TEMP DEBE]]-Plan[[#This Row],[TEMP HABER]]</f>
        <v>0</v>
      </c>
      <c r="G400" s="10" t="s">
        <v>67</v>
      </c>
      <c r="H400" s="10">
        <v>7590</v>
      </c>
    </row>
    <row r="401" spans="1:8" x14ac:dyDescent="0.25">
      <c r="A401" s="10">
        <v>7600</v>
      </c>
      <c r="B401" t="s">
        <v>702</v>
      </c>
      <c r="C401" t="s">
        <v>138</v>
      </c>
      <c r="F401">
        <f>Plan[[#This Row],[TEMP DEBE]]-Plan[[#This Row],[TEMP HABER]]</f>
        <v>0</v>
      </c>
      <c r="G401" s="10" t="s">
        <v>67</v>
      </c>
      <c r="H401" s="10">
        <v>7600</v>
      </c>
    </row>
    <row r="402" spans="1:8" x14ac:dyDescent="0.25">
      <c r="A402" s="10">
        <v>761</v>
      </c>
      <c r="B402" t="s">
        <v>703</v>
      </c>
      <c r="C402" t="s">
        <v>136</v>
      </c>
      <c r="F402">
        <f>Plan[[#This Row],[TEMP DEBE]]-Plan[[#This Row],[TEMP HABER]]</f>
        <v>0</v>
      </c>
      <c r="G402" s="10" t="s">
        <v>67</v>
      </c>
      <c r="H402" s="10">
        <v>7610</v>
      </c>
    </row>
    <row r="403" spans="1:8" x14ac:dyDescent="0.25">
      <c r="A403" s="10">
        <v>762</v>
      </c>
      <c r="B403" t="s">
        <v>704</v>
      </c>
      <c r="C403" t="s">
        <v>136</v>
      </c>
      <c r="F403">
        <f>Plan[[#This Row],[TEMP DEBE]]-Plan[[#This Row],[TEMP HABER]]</f>
        <v>0</v>
      </c>
      <c r="G403" s="10" t="s">
        <v>67</v>
      </c>
      <c r="H403" s="10">
        <v>7620</v>
      </c>
    </row>
    <row r="404" spans="1:8" x14ac:dyDescent="0.25">
      <c r="A404" s="10">
        <v>7630</v>
      </c>
      <c r="B404" t="s">
        <v>705</v>
      </c>
      <c r="C404" t="s">
        <v>146</v>
      </c>
      <c r="E404" s="9"/>
      <c r="F404">
        <f>Plan[[#This Row],[TEMP DEBE]]-Plan[[#This Row],[TEMP HABER]]</f>
        <v>0</v>
      </c>
      <c r="G404" s="10"/>
      <c r="H404" s="10">
        <v>7630</v>
      </c>
    </row>
    <row r="405" spans="1:8" x14ac:dyDescent="0.25">
      <c r="A405" s="10">
        <v>764</v>
      </c>
      <c r="B405" s="8" t="s">
        <v>715</v>
      </c>
      <c r="C405" t="s">
        <v>150</v>
      </c>
      <c r="E405" s="9"/>
      <c r="F405">
        <f>Plan[[#This Row],[TEMP DEBE]]-Plan[[#This Row],[TEMP HABER]]</f>
        <v>0</v>
      </c>
      <c r="G405" s="10" t="s">
        <v>67</v>
      </c>
      <c r="H405" s="10">
        <v>7640</v>
      </c>
    </row>
    <row r="406" spans="1:8" x14ac:dyDescent="0.25">
      <c r="A406" s="10">
        <v>766</v>
      </c>
      <c r="B406" t="s">
        <v>706</v>
      </c>
      <c r="C406" t="s">
        <v>150</v>
      </c>
      <c r="F406">
        <f>Plan[[#This Row],[TEMP DEBE]]-Plan[[#This Row],[TEMP HABER]]</f>
        <v>0</v>
      </c>
      <c r="G406" s="10" t="s">
        <v>67</v>
      </c>
      <c r="H406" s="10">
        <v>7660</v>
      </c>
    </row>
    <row r="407" spans="1:8" x14ac:dyDescent="0.25">
      <c r="A407" s="10">
        <v>767</v>
      </c>
      <c r="B407" t="s">
        <v>707</v>
      </c>
      <c r="C407" t="s">
        <v>150</v>
      </c>
      <c r="F407">
        <f>Plan[[#This Row],[TEMP DEBE]]-Plan[[#This Row],[TEMP HABER]]</f>
        <v>0</v>
      </c>
      <c r="G407" s="10" t="s">
        <v>67</v>
      </c>
      <c r="H407" s="10">
        <v>7670</v>
      </c>
    </row>
    <row r="408" spans="1:8" x14ac:dyDescent="0.25">
      <c r="A408" s="10">
        <v>768</v>
      </c>
      <c r="B408" t="s">
        <v>708</v>
      </c>
      <c r="C408" t="s">
        <v>149</v>
      </c>
      <c r="F408">
        <f>Plan[[#This Row],[TEMP DEBE]]-Plan[[#This Row],[TEMP HABER]]</f>
        <v>0</v>
      </c>
      <c r="G408" s="10" t="s">
        <v>67</v>
      </c>
      <c r="H408" s="10">
        <v>7680</v>
      </c>
    </row>
    <row r="409" spans="1:8" x14ac:dyDescent="0.25">
      <c r="A409" s="10">
        <v>769</v>
      </c>
      <c r="B409" t="s">
        <v>709</v>
      </c>
      <c r="C409" t="s">
        <v>150</v>
      </c>
      <c r="F409">
        <f>Plan[[#This Row],[TEMP DEBE]]-Plan[[#This Row],[TEMP HABER]]</f>
        <v>0</v>
      </c>
      <c r="G409" s="10" t="s">
        <v>67</v>
      </c>
      <c r="H409" s="10">
        <v>7690</v>
      </c>
    </row>
    <row r="410" spans="1:8" x14ac:dyDescent="0.25">
      <c r="A410" s="10">
        <v>770</v>
      </c>
      <c r="B410" t="s">
        <v>710</v>
      </c>
      <c r="C410" t="s">
        <v>119</v>
      </c>
      <c r="F410">
        <f>Plan[[#This Row],[TEMP DEBE]]-Plan[[#This Row],[TEMP HABER]]</f>
        <v>0</v>
      </c>
      <c r="G410" s="10" t="s">
        <v>67</v>
      </c>
      <c r="H410" s="10">
        <v>7700</v>
      </c>
    </row>
    <row r="411" spans="1:8" x14ac:dyDescent="0.25">
      <c r="A411" s="10">
        <v>771</v>
      </c>
      <c r="B411" t="s">
        <v>711</v>
      </c>
      <c r="C411" t="s">
        <v>119</v>
      </c>
      <c r="F411">
        <f>Plan[[#This Row],[TEMP DEBE]]-Plan[[#This Row],[TEMP HABER]]</f>
        <v>0</v>
      </c>
      <c r="G411" s="10" t="s">
        <v>67</v>
      </c>
      <c r="H411" s="10">
        <v>7710</v>
      </c>
    </row>
    <row r="412" spans="1:8" x14ac:dyDescent="0.25">
      <c r="A412" s="10">
        <v>772</v>
      </c>
      <c r="B412" t="s">
        <v>712</v>
      </c>
      <c r="C412" t="s">
        <v>119</v>
      </c>
      <c r="F412">
        <f>Plan[[#This Row],[TEMP DEBE]]-Plan[[#This Row],[TEMP HABER]]</f>
        <v>0</v>
      </c>
      <c r="G412" s="10" t="s">
        <v>67</v>
      </c>
      <c r="H412" s="10">
        <v>7720</v>
      </c>
    </row>
    <row r="413" spans="1:8" x14ac:dyDescent="0.25">
      <c r="A413" s="10">
        <v>773</v>
      </c>
      <c r="B413" t="s">
        <v>713</v>
      </c>
      <c r="C413" t="s">
        <v>150</v>
      </c>
      <c r="F413">
        <f>Plan[[#This Row],[TEMP DEBE]]-Plan[[#This Row],[TEMP HABER]]</f>
        <v>0</v>
      </c>
      <c r="G413" s="10" t="s">
        <v>67</v>
      </c>
      <c r="H413" s="10">
        <v>7730</v>
      </c>
    </row>
    <row r="414" spans="1:8" x14ac:dyDescent="0.25">
      <c r="A414" s="10">
        <v>774</v>
      </c>
      <c r="B414" t="s">
        <v>714</v>
      </c>
      <c r="C414" t="s">
        <v>122</v>
      </c>
      <c r="F414">
        <f>Plan[[#This Row],[TEMP DEBE]]-Plan[[#This Row],[TEMP HABER]]</f>
        <v>0</v>
      </c>
      <c r="G414" s="10" t="s">
        <v>67</v>
      </c>
      <c r="H414" s="10">
        <v>7740</v>
      </c>
    </row>
    <row r="415" spans="1:8" x14ac:dyDescent="0.25">
      <c r="A415" s="10">
        <v>775</v>
      </c>
      <c r="B415" t="s">
        <v>716</v>
      </c>
      <c r="C415" t="s">
        <v>150</v>
      </c>
      <c r="F415">
        <f>Plan[[#This Row],[TEMP DEBE]]-Plan[[#This Row],[TEMP HABER]]</f>
        <v>0</v>
      </c>
      <c r="G415" s="10" t="s">
        <v>67</v>
      </c>
      <c r="H415" s="10">
        <v>7750</v>
      </c>
    </row>
    <row r="416" spans="1:8" x14ac:dyDescent="0.25">
      <c r="A416" s="10">
        <v>778</v>
      </c>
      <c r="B416" t="s">
        <v>717</v>
      </c>
      <c r="C416" t="s">
        <v>122</v>
      </c>
      <c r="F416">
        <f>Plan[[#This Row],[TEMP DEBE]]-Plan[[#This Row],[TEMP HABER]]</f>
        <v>0</v>
      </c>
      <c r="G416" s="10" t="s">
        <v>67</v>
      </c>
      <c r="H416" s="10">
        <v>7780</v>
      </c>
    </row>
    <row r="417" spans="1:8" x14ac:dyDescent="0.25">
      <c r="A417" s="10">
        <v>790</v>
      </c>
      <c r="B417" t="s">
        <v>718</v>
      </c>
      <c r="C417" t="s">
        <v>119</v>
      </c>
      <c r="F417">
        <f>Plan[[#This Row],[TEMP DEBE]]-Plan[[#This Row],[TEMP HABER]]</f>
        <v>0</v>
      </c>
      <c r="G417" s="10" t="s">
        <v>67</v>
      </c>
      <c r="H417" s="10">
        <v>7900</v>
      </c>
    </row>
    <row r="418" spans="1:8" x14ac:dyDescent="0.25">
      <c r="A418" s="10">
        <v>791</v>
      </c>
      <c r="B418" t="s">
        <v>719</v>
      </c>
      <c r="C418" t="s">
        <v>119</v>
      </c>
      <c r="F418">
        <f>Plan[[#This Row],[TEMP DEBE]]-Plan[[#This Row],[TEMP HABER]]</f>
        <v>0</v>
      </c>
      <c r="G418" s="10" t="s">
        <v>67</v>
      </c>
      <c r="H418" s="10">
        <v>7910</v>
      </c>
    </row>
    <row r="419" spans="1:8" x14ac:dyDescent="0.25">
      <c r="A419" s="10">
        <v>792</v>
      </c>
      <c r="B419" t="s">
        <v>720</v>
      </c>
      <c r="C419" t="s">
        <v>119</v>
      </c>
      <c r="F419">
        <f>Plan[[#This Row],[TEMP DEBE]]-Plan[[#This Row],[TEMP HABER]]</f>
        <v>0</v>
      </c>
      <c r="G419" s="10" t="s">
        <v>67</v>
      </c>
      <c r="H419" s="10">
        <v>7920</v>
      </c>
    </row>
    <row r="420" spans="1:8" x14ac:dyDescent="0.25">
      <c r="A420" s="10">
        <v>793</v>
      </c>
      <c r="B420" t="s">
        <v>721</v>
      </c>
      <c r="C420" t="s">
        <v>98</v>
      </c>
      <c r="F420">
        <f>Plan[[#This Row],[TEMP DEBE]]-Plan[[#This Row],[TEMP HABER]]</f>
        <v>0</v>
      </c>
      <c r="G420" s="10" t="s">
        <v>67</v>
      </c>
      <c r="H420" s="10">
        <v>7930</v>
      </c>
    </row>
    <row r="421" spans="1:8" x14ac:dyDescent="0.25">
      <c r="A421" s="10">
        <v>794</v>
      </c>
      <c r="B421" t="s">
        <v>722</v>
      </c>
      <c r="C421" t="s">
        <v>148</v>
      </c>
      <c r="F421">
        <f>Plan[[#This Row],[TEMP DEBE]]-Plan[[#This Row],[TEMP HABER]]</f>
        <v>0</v>
      </c>
      <c r="G421" s="10" t="s">
        <v>67</v>
      </c>
      <c r="H421" s="10">
        <v>7940</v>
      </c>
    </row>
    <row r="422" spans="1:8" x14ac:dyDescent="0.25">
      <c r="A422" s="10">
        <v>7950</v>
      </c>
      <c r="B422" t="s">
        <v>723</v>
      </c>
      <c r="C422" t="s">
        <v>151</v>
      </c>
      <c r="F422">
        <f>Plan[[#This Row],[TEMP DEBE]]-Plan[[#This Row],[TEMP HABER]]</f>
        <v>0</v>
      </c>
      <c r="G422" s="10" t="s">
        <v>67</v>
      </c>
      <c r="H422" s="10">
        <v>7950</v>
      </c>
    </row>
    <row r="423" spans="1:8" x14ac:dyDescent="0.25">
      <c r="A423" s="10">
        <v>796</v>
      </c>
      <c r="B423" t="s">
        <v>724</v>
      </c>
      <c r="C423" t="s">
        <v>147</v>
      </c>
      <c r="F423">
        <f>Plan[[#This Row],[TEMP DEBE]]-Plan[[#This Row],[TEMP HABER]]</f>
        <v>0</v>
      </c>
      <c r="G423" s="10" t="s">
        <v>67</v>
      </c>
      <c r="H423" s="10">
        <v>7960</v>
      </c>
    </row>
    <row r="424" spans="1:8" x14ac:dyDescent="0.25">
      <c r="A424" s="10">
        <v>797</v>
      </c>
      <c r="B424" t="s">
        <v>725</v>
      </c>
      <c r="C424" t="s">
        <v>147</v>
      </c>
      <c r="F424">
        <f>Plan[[#This Row],[TEMP DEBE]]-Plan[[#This Row],[TEMP HABER]]</f>
        <v>0</v>
      </c>
      <c r="G424" s="10" t="s">
        <v>67</v>
      </c>
      <c r="H424" s="10">
        <v>7970</v>
      </c>
    </row>
    <row r="425" spans="1:8" x14ac:dyDescent="0.25">
      <c r="A425" s="10">
        <v>798</v>
      </c>
      <c r="B425" t="s">
        <v>726</v>
      </c>
      <c r="C425" t="s">
        <v>147</v>
      </c>
      <c r="F425">
        <f>Plan[[#This Row],[TEMP DEBE]]-Plan[[#This Row],[TEMP HABER]]</f>
        <v>0</v>
      </c>
      <c r="G425" s="10" t="s">
        <v>67</v>
      </c>
      <c r="H425" s="10">
        <v>7980</v>
      </c>
    </row>
    <row r="426" spans="1:8" x14ac:dyDescent="0.25">
      <c r="A426" s="10">
        <v>799</v>
      </c>
      <c r="B426" t="s">
        <v>727</v>
      </c>
      <c r="C426" t="s">
        <v>147</v>
      </c>
      <c r="F426">
        <f>Plan[[#This Row],[TEMP DEBE]]-Plan[[#This Row],[TEMP HABER]]</f>
        <v>0</v>
      </c>
      <c r="G426" s="10" t="s">
        <v>67</v>
      </c>
      <c r="H426" s="10">
        <v>7990</v>
      </c>
    </row>
    <row r="427" spans="1:8" x14ac:dyDescent="0.25">
      <c r="A427" s="10">
        <v>800</v>
      </c>
      <c r="B427" t="s">
        <v>728</v>
      </c>
      <c r="C427" t="s">
        <v>141</v>
      </c>
      <c r="F427">
        <f>Plan[[#This Row],[TEMP DEBE]]-Plan[[#This Row],[TEMP HABER]]</f>
        <v>0</v>
      </c>
      <c r="G427" s="10" t="s">
        <v>152</v>
      </c>
      <c r="H427" s="10">
        <v>8000</v>
      </c>
    </row>
    <row r="428" spans="1:8" x14ac:dyDescent="0.25">
      <c r="A428" s="10">
        <v>802</v>
      </c>
      <c r="B428" t="s">
        <v>729</v>
      </c>
      <c r="F428">
        <f>Plan[[#This Row],[TEMP DEBE]]-Plan[[#This Row],[TEMP HABER]]</f>
        <v>0</v>
      </c>
      <c r="G428" s="10"/>
      <c r="H428" s="10">
        <v>8020</v>
      </c>
    </row>
    <row r="429" spans="1:8" x14ac:dyDescent="0.25">
      <c r="A429" s="10">
        <v>810</v>
      </c>
      <c r="B429" t="s">
        <v>730</v>
      </c>
      <c r="C429" t="s">
        <v>98</v>
      </c>
      <c r="F429">
        <f>Plan[[#This Row],[TEMP DEBE]]-Plan[[#This Row],[TEMP HABER]]</f>
        <v>0</v>
      </c>
      <c r="G429" s="10" t="s">
        <v>152</v>
      </c>
      <c r="H429" s="10">
        <v>8100</v>
      </c>
    </row>
    <row r="430" spans="1:8" x14ac:dyDescent="0.25">
      <c r="A430" s="10">
        <v>811</v>
      </c>
      <c r="B430" t="s">
        <v>731</v>
      </c>
      <c r="C430" t="s">
        <v>98</v>
      </c>
      <c r="F430">
        <f>Plan[[#This Row],[TEMP DEBE]]-Plan[[#This Row],[TEMP HABER]]</f>
        <v>0</v>
      </c>
      <c r="G430" s="10" t="s">
        <v>152</v>
      </c>
      <c r="H430" s="10">
        <v>8110</v>
      </c>
    </row>
    <row r="431" spans="1:8" x14ac:dyDescent="0.25">
      <c r="A431" s="10">
        <v>812</v>
      </c>
      <c r="B431" t="s">
        <v>732</v>
      </c>
      <c r="F431">
        <f>Plan[[#This Row],[TEMP DEBE]]-Plan[[#This Row],[TEMP HABER]]</f>
        <v>0</v>
      </c>
      <c r="G431" s="10"/>
      <c r="H431" s="10">
        <v>8120</v>
      </c>
    </row>
    <row r="432" spans="1:8" x14ac:dyDescent="0.25">
      <c r="A432" s="10">
        <v>813</v>
      </c>
      <c r="B432" t="s">
        <v>733</v>
      </c>
      <c r="F432">
        <f>Plan[[#This Row],[TEMP DEBE]]-Plan[[#This Row],[TEMP HABER]]</f>
        <v>0</v>
      </c>
      <c r="G432" s="10"/>
      <c r="H432" s="10">
        <v>8130</v>
      </c>
    </row>
    <row r="433" spans="1:8" x14ac:dyDescent="0.25">
      <c r="A433" s="10">
        <v>820</v>
      </c>
      <c r="B433" t="s">
        <v>734</v>
      </c>
      <c r="C433" t="s">
        <v>98</v>
      </c>
      <c r="F433">
        <f>Plan[[#This Row],[TEMP DEBE]]-Plan[[#This Row],[TEMP HABER]]</f>
        <v>0</v>
      </c>
      <c r="G433" s="10" t="s">
        <v>152</v>
      </c>
      <c r="H433" s="10">
        <v>8200</v>
      </c>
    </row>
    <row r="434" spans="1:8" x14ac:dyDescent="0.25">
      <c r="A434" s="10">
        <v>821</v>
      </c>
      <c r="B434" t="s">
        <v>735</v>
      </c>
      <c r="F434">
        <f>Plan[[#This Row],[TEMP DEBE]]-Plan[[#This Row],[TEMP HABER]]</f>
        <v>0</v>
      </c>
      <c r="G434" s="10"/>
      <c r="H434" s="10">
        <v>8210</v>
      </c>
    </row>
    <row r="435" spans="1:8" x14ac:dyDescent="0.25">
      <c r="A435" s="10">
        <v>8300</v>
      </c>
      <c r="B435" t="s">
        <v>736</v>
      </c>
      <c r="C435" t="s">
        <v>101</v>
      </c>
      <c r="F435">
        <f>Plan[[#This Row],[TEMP DEBE]]-Plan[[#This Row],[TEMP HABER]]</f>
        <v>0</v>
      </c>
      <c r="G435" s="10" t="s">
        <v>152</v>
      </c>
      <c r="H435" s="10">
        <v>8300</v>
      </c>
    </row>
    <row r="436" spans="1:8" x14ac:dyDescent="0.25">
      <c r="A436" s="10">
        <v>8301</v>
      </c>
      <c r="B436" t="s">
        <v>737</v>
      </c>
      <c r="C436" t="s">
        <v>101</v>
      </c>
      <c r="F436">
        <f>Plan[[#This Row],[TEMP DEBE]]-Plan[[#This Row],[TEMP HABER]]</f>
        <v>0</v>
      </c>
      <c r="G436" s="10" t="s">
        <v>152</v>
      </c>
      <c r="H436" s="10">
        <v>8301</v>
      </c>
    </row>
    <row r="437" spans="1:8" x14ac:dyDescent="0.25">
      <c r="A437" s="10">
        <v>833</v>
      </c>
      <c r="B437" t="s">
        <v>636</v>
      </c>
      <c r="F437">
        <f>Plan[[#This Row],[TEMP DEBE]]-Plan[[#This Row],[TEMP HABER]]</f>
        <v>0</v>
      </c>
      <c r="G437" s="10"/>
      <c r="H437" s="10">
        <v>8330</v>
      </c>
    </row>
    <row r="438" spans="1:8" x14ac:dyDescent="0.25">
      <c r="A438" s="10">
        <v>834</v>
      </c>
      <c r="B438" t="s">
        <v>738</v>
      </c>
      <c r="F438">
        <f>Plan[[#This Row],[TEMP DEBE]]-Plan[[#This Row],[TEMP HABER]]</f>
        <v>0</v>
      </c>
      <c r="G438" s="10"/>
      <c r="H438" s="10">
        <v>8340</v>
      </c>
    </row>
    <row r="439" spans="1:8" x14ac:dyDescent="0.25">
      <c r="A439" s="10">
        <v>835</v>
      </c>
      <c r="B439" t="s">
        <v>739</v>
      </c>
      <c r="F439">
        <f>Plan[[#This Row],[TEMP DEBE]]-Plan[[#This Row],[TEMP HABER]]</f>
        <v>0</v>
      </c>
      <c r="G439" s="10"/>
      <c r="H439" s="10">
        <v>8350</v>
      </c>
    </row>
    <row r="440" spans="1:8" x14ac:dyDescent="0.25">
      <c r="A440" s="10">
        <v>836</v>
      </c>
      <c r="B440" t="s">
        <v>740</v>
      </c>
      <c r="F440">
        <f>Plan[[#This Row],[TEMP DEBE]]-Plan[[#This Row],[TEMP HABER]]</f>
        <v>0</v>
      </c>
      <c r="G440" s="10"/>
      <c r="H440" s="10">
        <v>8360</v>
      </c>
    </row>
    <row r="441" spans="1:8" x14ac:dyDescent="0.25">
      <c r="A441" s="10">
        <v>837</v>
      </c>
      <c r="B441" t="s">
        <v>741</v>
      </c>
      <c r="F441">
        <f>Plan[[#This Row],[TEMP DEBE]]-Plan[[#This Row],[TEMP HABER]]</f>
        <v>0</v>
      </c>
      <c r="G441" s="10"/>
      <c r="H441" s="10">
        <v>8370</v>
      </c>
    </row>
    <row r="442" spans="1:8" x14ac:dyDescent="0.25">
      <c r="A442" s="10">
        <v>838</v>
      </c>
      <c r="B442" t="s">
        <v>638</v>
      </c>
      <c r="F442">
        <f>Plan[[#This Row],[TEMP DEBE]]-Plan[[#This Row],[TEMP HABER]]</f>
        <v>0</v>
      </c>
      <c r="G442" s="10"/>
      <c r="H442" s="10">
        <v>8380</v>
      </c>
    </row>
    <row r="443" spans="1:8" x14ac:dyDescent="0.25">
      <c r="A443" s="10">
        <v>840</v>
      </c>
      <c r="B443" t="s">
        <v>742</v>
      </c>
      <c r="F443">
        <f>Plan[[#This Row],[TEMP DEBE]]-Plan[[#This Row],[TEMP HABER]]</f>
        <v>0</v>
      </c>
      <c r="G443" s="10"/>
      <c r="H443" s="10">
        <v>8400</v>
      </c>
    </row>
    <row r="444" spans="1:8" x14ac:dyDescent="0.25">
      <c r="A444" s="10">
        <v>841</v>
      </c>
      <c r="B444" t="s">
        <v>743</v>
      </c>
      <c r="F444">
        <f>Plan[[#This Row],[TEMP DEBE]]-Plan[[#This Row],[TEMP HABER]]</f>
        <v>0</v>
      </c>
      <c r="G444" s="10"/>
      <c r="H444" s="10">
        <v>8410</v>
      </c>
    </row>
    <row r="445" spans="1:8" x14ac:dyDescent="0.25">
      <c r="A445" s="10">
        <v>842</v>
      </c>
      <c r="B445" t="s">
        <v>744</v>
      </c>
      <c r="F445">
        <f>Plan[[#This Row],[TEMP DEBE]]-Plan[[#This Row],[TEMP HABER]]</f>
        <v>0</v>
      </c>
      <c r="G445" s="10"/>
      <c r="H445" s="10">
        <v>8420</v>
      </c>
    </row>
    <row r="446" spans="1:8" x14ac:dyDescent="0.25">
      <c r="A446" s="10">
        <v>850</v>
      </c>
      <c r="B446" t="s">
        <v>745</v>
      </c>
      <c r="F446">
        <f>Plan[[#This Row],[TEMP DEBE]]-Plan[[#This Row],[TEMP HABER]]</f>
        <v>0</v>
      </c>
      <c r="G446" s="10"/>
      <c r="H446" s="10">
        <v>8500</v>
      </c>
    </row>
    <row r="447" spans="1:8" x14ac:dyDescent="0.25">
      <c r="A447" s="10">
        <v>851</v>
      </c>
      <c r="B447" t="s">
        <v>746</v>
      </c>
      <c r="F447">
        <f>Plan[[#This Row],[TEMP DEBE]]-Plan[[#This Row],[TEMP HABER]]</f>
        <v>0</v>
      </c>
      <c r="G447" s="10"/>
      <c r="H447" s="10">
        <v>8510</v>
      </c>
    </row>
    <row r="448" spans="1:8" x14ac:dyDescent="0.25">
      <c r="A448" s="10">
        <v>860</v>
      </c>
      <c r="B448" t="s">
        <v>747</v>
      </c>
      <c r="F448">
        <f>Plan[[#This Row],[TEMP DEBE]]-Plan[[#This Row],[TEMP HABER]]</f>
        <v>0</v>
      </c>
      <c r="G448" s="10"/>
      <c r="H448" s="10">
        <v>8600</v>
      </c>
    </row>
    <row r="449" spans="1:8" x14ac:dyDescent="0.25">
      <c r="A449" s="10">
        <v>862</v>
      </c>
      <c r="B449" t="s">
        <v>748</v>
      </c>
      <c r="F449">
        <f>Plan[[#This Row],[TEMP DEBE]]-Plan[[#This Row],[TEMP HABER]]</f>
        <v>0</v>
      </c>
      <c r="G449" s="10"/>
      <c r="H449" s="10">
        <v>8620</v>
      </c>
    </row>
    <row r="450" spans="1:8" x14ac:dyDescent="0.25">
      <c r="A450" s="10">
        <v>891</v>
      </c>
      <c r="B450" t="s">
        <v>749</v>
      </c>
      <c r="F450">
        <f>Plan[[#This Row],[TEMP DEBE]]-Plan[[#This Row],[TEMP HABER]]</f>
        <v>0</v>
      </c>
      <c r="G450" s="10"/>
      <c r="H450" s="10">
        <v>8910</v>
      </c>
    </row>
    <row r="451" spans="1:8" x14ac:dyDescent="0.25">
      <c r="A451" s="10">
        <v>892</v>
      </c>
      <c r="B451" t="s">
        <v>750</v>
      </c>
      <c r="F451">
        <f>Plan[[#This Row],[TEMP DEBE]]-Plan[[#This Row],[TEMP HABER]]</f>
        <v>0</v>
      </c>
      <c r="G451" s="10"/>
      <c r="H451" s="10">
        <v>8920</v>
      </c>
    </row>
    <row r="452" spans="1:8" x14ac:dyDescent="0.25">
      <c r="A452" s="10">
        <v>900</v>
      </c>
      <c r="B452" t="s">
        <v>751</v>
      </c>
      <c r="F452">
        <f>Plan[[#This Row],[TEMP DEBE]]-Plan[[#This Row],[TEMP HABER]]</f>
        <v>0</v>
      </c>
      <c r="G452" s="10"/>
      <c r="H452" s="10">
        <v>9000</v>
      </c>
    </row>
    <row r="453" spans="1:8" x14ac:dyDescent="0.25">
      <c r="A453" s="10">
        <v>902</v>
      </c>
      <c r="B453" t="s">
        <v>752</v>
      </c>
      <c r="F453">
        <f>Plan[[#This Row],[TEMP DEBE]]-Plan[[#This Row],[TEMP HABER]]</f>
        <v>0</v>
      </c>
      <c r="G453" s="10"/>
      <c r="H453" s="10">
        <v>9020</v>
      </c>
    </row>
    <row r="454" spans="1:8" x14ac:dyDescent="0.25">
      <c r="A454" s="10">
        <v>910</v>
      </c>
      <c r="B454" t="s">
        <v>753</v>
      </c>
      <c r="F454">
        <f>Plan[[#This Row],[TEMP DEBE]]-Plan[[#This Row],[TEMP HABER]]</f>
        <v>0</v>
      </c>
      <c r="G454" s="10"/>
      <c r="H454" s="10">
        <v>9100</v>
      </c>
    </row>
    <row r="455" spans="1:8" x14ac:dyDescent="0.25">
      <c r="A455" s="10">
        <v>911</v>
      </c>
      <c r="B455" t="s">
        <v>754</v>
      </c>
      <c r="F455">
        <f>Plan[[#This Row],[TEMP DEBE]]-Plan[[#This Row],[TEMP HABER]]</f>
        <v>0</v>
      </c>
      <c r="G455" s="10"/>
      <c r="H455" s="10">
        <v>9110</v>
      </c>
    </row>
    <row r="456" spans="1:8" x14ac:dyDescent="0.25">
      <c r="A456" s="10">
        <v>912</v>
      </c>
      <c r="B456" t="s">
        <v>755</v>
      </c>
      <c r="F456">
        <f>Plan[[#This Row],[TEMP DEBE]]-Plan[[#This Row],[TEMP HABER]]</f>
        <v>0</v>
      </c>
      <c r="G456" s="10"/>
      <c r="H456" s="10">
        <v>9120</v>
      </c>
    </row>
    <row r="457" spans="1:8" x14ac:dyDescent="0.25">
      <c r="A457" s="10">
        <v>913</v>
      </c>
      <c r="B457" t="s">
        <v>756</v>
      </c>
      <c r="F457">
        <f>Plan[[#This Row],[TEMP DEBE]]-Plan[[#This Row],[TEMP HABER]]</f>
        <v>0</v>
      </c>
      <c r="G457" s="10"/>
      <c r="H457" s="10">
        <v>9130</v>
      </c>
    </row>
    <row r="458" spans="1:8" x14ac:dyDescent="0.25">
      <c r="A458" s="10">
        <v>920</v>
      </c>
      <c r="B458" t="s">
        <v>757</v>
      </c>
      <c r="F458">
        <f>Plan[[#This Row],[TEMP DEBE]]-Plan[[#This Row],[TEMP HABER]]</f>
        <v>0</v>
      </c>
      <c r="G458" s="10"/>
      <c r="H458" s="10">
        <v>9200</v>
      </c>
    </row>
    <row r="459" spans="1:8" x14ac:dyDescent="0.25">
      <c r="A459" s="10">
        <v>921</v>
      </c>
      <c r="B459" t="s">
        <v>758</v>
      </c>
      <c r="F459">
        <f>Plan[[#This Row],[TEMP DEBE]]-Plan[[#This Row],[TEMP HABER]]</f>
        <v>0</v>
      </c>
      <c r="G459" s="10"/>
      <c r="H459" s="10">
        <v>9210</v>
      </c>
    </row>
    <row r="460" spans="1:8" x14ac:dyDescent="0.25">
      <c r="A460" s="10">
        <v>940</v>
      </c>
      <c r="B460" t="s">
        <v>759</v>
      </c>
      <c r="F460">
        <f>Plan[[#This Row],[TEMP DEBE]]-Plan[[#This Row],[TEMP HABER]]</f>
        <v>0</v>
      </c>
      <c r="G460" s="10"/>
      <c r="H460" s="10">
        <v>9400</v>
      </c>
    </row>
    <row r="461" spans="1:8" x14ac:dyDescent="0.25">
      <c r="A461" s="10">
        <v>941</v>
      </c>
      <c r="B461" t="s">
        <v>760</v>
      </c>
      <c r="F461">
        <f>Plan[[#This Row],[TEMP DEBE]]-Plan[[#This Row],[TEMP HABER]]</f>
        <v>0</v>
      </c>
      <c r="G461" s="10"/>
      <c r="H461" s="10">
        <v>9410</v>
      </c>
    </row>
    <row r="462" spans="1:8" x14ac:dyDescent="0.25">
      <c r="A462" s="10">
        <v>942</v>
      </c>
      <c r="B462" t="s">
        <v>761</v>
      </c>
      <c r="F462">
        <f>Plan[[#This Row],[TEMP DEBE]]-Plan[[#This Row],[TEMP HABER]]</f>
        <v>0</v>
      </c>
      <c r="G462" s="10"/>
      <c r="H462" s="10">
        <v>9420</v>
      </c>
    </row>
    <row r="463" spans="1:8" x14ac:dyDescent="0.25">
      <c r="A463" s="10">
        <v>950</v>
      </c>
      <c r="B463" t="s">
        <v>762</v>
      </c>
      <c r="F463">
        <f>Plan[[#This Row],[TEMP DEBE]]-Plan[[#This Row],[TEMP HABER]]</f>
        <v>0</v>
      </c>
      <c r="G463" s="10"/>
      <c r="H463" s="10">
        <v>9500</v>
      </c>
    </row>
    <row r="464" spans="1:8" x14ac:dyDescent="0.25">
      <c r="A464" s="10">
        <v>951</v>
      </c>
      <c r="B464" t="s">
        <v>763</v>
      </c>
      <c r="F464">
        <f>Plan[[#This Row],[TEMP DEBE]]-Plan[[#This Row],[TEMP HABER]]</f>
        <v>0</v>
      </c>
      <c r="G464" s="10"/>
      <c r="H464" s="10">
        <v>9510</v>
      </c>
    </row>
    <row r="465" spans="1:12" x14ac:dyDescent="0.25">
      <c r="A465" s="10">
        <v>960</v>
      </c>
      <c r="B465" t="s">
        <v>764</v>
      </c>
      <c r="F465">
        <f>Plan[[#This Row],[TEMP DEBE]]-Plan[[#This Row],[TEMP HABER]]</f>
        <v>0</v>
      </c>
      <c r="G465" s="10"/>
      <c r="H465" s="10">
        <v>9600</v>
      </c>
    </row>
    <row r="466" spans="1:12" x14ac:dyDescent="0.25">
      <c r="A466" s="10">
        <v>962</v>
      </c>
      <c r="B466" t="s">
        <v>765</v>
      </c>
      <c r="F466">
        <f>Plan[[#This Row],[TEMP DEBE]]-Plan[[#This Row],[TEMP HABER]]</f>
        <v>0</v>
      </c>
      <c r="G466" s="10"/>
      <c r="H466" s="10">
        <v>9620</v>
      </c>
    </row>
    <row r="467" spans="1:12" x14ac:dyDescent="0.25">
      <c r="A467" s="10">
        <v>991</v>
      </c>
      <c r="B467" t="s">
        <v>766</v>
      </c>
      <c r="F467">
        <f>Plan[[#This Row],[TEMP DEBE]]-Plan[[#This Row],[TEMP HABER]]</f>
        <v>0</v>
      </c>
      <c r="G467" s="10"/>
      <c r="H467" s="10">
        <v>9910</v>
      </c>
    </row>
    <row r="468" spans="1:12" x14ac:dyDescent="0.25">
      <c r="A468" s="10">
        <v>992</v>
      </c>
      <c r="B468" t="s">
        <v>767</v>
      </c>
      <c r="F468">
        <f>Plan[[#This Row],[TEMP DEBE]]-Plan[[#This Row],[TEMP HABER]]</f>
        <v>0</v>
      </c>
      <c r="G468" s="10"/>
      <c r="H468" s="10">
        <v>9920</v>
      </c>
    </row>
    <row r="469" spans="1:12" x14ac:dyDescent="0.25">
      <c r="A469" s="10">
        <v>993</v>
      </c>
      <c r="B469" t="s">
        <v>768</v>
      </c>
      <c r="F469">
        <f>Plan[[#This Row],[TEMP DEBE]]-Plan[[#This Row],[TEMP HABER]]</f>
        <v>0</v>
      </c>
      <c r="G469" s="10"/>
      <c r="H469" s="10">
        <v>9930</v>
      </c>
    </row>
    <row r="470" spans="1:12" x14ac:dyDescent="0.25">
      <c r="A470" s="10">
        <v>994</v>
      </c>
      <c r="B470" t="s">
        <v>769</v>
      </c>
      <c r="F470">
        <f>Plan[[#This Row],[TEMP DEBE]]-Plan[[#This Row],[TEMP HABER]]</f>
        <v>0</v>
      </c>
      <c r="G470" s="10"/>
      <c r="H470" s="10">
        <v>9940</v>
      </c>
    </row>
    <row r="471" spans="1:12" x14ac:dyDescent="0.25">
      <c r="A471" s="11"/>
      <c r="B471" s="12"/>
      <c r="C471" s="11"/>
      <c r="D471" s="11"/>
      <c r="E471" s="13" t="s">
        <v>61</v>
      </c>
      <c r="F471" s="13">
        <f>SUM(F3:F470)</f>
        <v>0</v>
      </c>
      <c r="G471" s="11"/>
      <c r="H471" s="15">
        <f>IF(LEN(Plan[[#This Row],[Columna1]])=3,Plan[[#This Row],[Columna1]]*10,Plan[[#This Row],[Columna1]])</f>
        <v>0</v>
      </c>
      <c r="I471" s="11"/>
      <c r="J471" s="11"/>
      <c r="K471" s="11"/>
      <c r="L471" s="11"/>
    </row>
    <row r="486" spans="10:13" x14ac:dyDescent="0.25">
      <c r="J486" s="45" t="s">
        <v>59</v>
      </c>
      <c r="K486" s="46" t="s">
        <v>60</v>
      </c>
      <c r="L486" s="46" t="s">
        <v>33</v>
      </c>
      <c r="M486" s="46" t="s">
        <v>35</v>
      </c>
    </row>
    <row r="487" spans="10:13" x14ac:dyDescent="0.25">
      <c r="J487" s="47" t="s">
        <v>37</v>
      </c>
      <c r="K487" s="48" t="s">
        <v>38</v>
      </c>
      <c r="L487" s="48" t="s">
        <v>44</v>
      </c>
      <c r="M487" s="48" t="s">
        <v>45</v>
      </c>
    </row>
    <row r="488" spans="10:13" x14ac:dyDescent="0.25">
      <c r="J488" s="49">
        <v>607</v>
      </c>
      <c r="K488" s="50" t="s">
        <v>39</v>
      </c>
      <c r="L488" s="50">
        <v>4036</v>
      </c>
      <c r="M488" s="50" t="s">
        <v>46</v>
      </c>
    </row>
    <row r="489" spans="10:13" x14ac:dyDescent="0.25">
      <c r="J489" s="47" t="s">
        <v>40</v>
      </c>
      <c r="K489" s="48" t="s">
        <v>41</v>
      </c>
      <c r="L489" s="48" t="s">
        <v>47</v>
      </c>
      <c r="M489" s="48" t="s">
        <v>48</v>
      </c>
    </row>
    <row r="490" spans="10:13" x14ac:dyDescent="0.25">
      <c r="J490" s="49" t="s">
        <v>42</v>
      </c>
      <c r="K490" s="50" t="s">
        <v>43</v>
      </c>
      <c r="L490" s="50" t="s">
        <v>49</v>
      </c>
      <c r="M490" s="50" t="s">
        <v>50</v>
      </c>
    </row>
    <row r="491" spans="10:13" x14ac:dyDescent="0.25">
      <c r="J491" s="47"/>
      <c r="K491" s="48"/>
      <c r="L491" s="48" t="s">
        <v>51</v>
      </c>
      <c r="M491" s="48">
        <v>4337</v>
      </c>
    </row>
    <row r="492" spans="10:13" x14ac:dyDescent="0.25">
      <c r="J492" s="49"/>
      <c r="K492" s="50"/>
      <c r="L492" s="50" t="s">
        <v>52</v>
      </c>
      <c r="M492" s="50" t="s">
        <v>53</v>
      </c>
    </row>
    <row r="493" spans="10:13" x14ac:dyDescent="0.25">
      <c r="J493" s="47"/>
      <c r="K493" s="48"/>
      <c r="L493" s="48" t="s">
        <v>54</v>
      </c>
      <c r="M493" s="48" t="s">
        <v>65</v>
      </c>
    </row>
    <row r="494" spans="10:13" x14ac:dyDescent="0.25">
      <c r="J494" s="49"/>
      <c r="K494" s="50"/>
      <c r="L494" s="50">
        <v>4800</v>
      </c>
      <c r="M494" s="50" t="s">
        <v>55</v>
      </c>
    </row>
    <row r="495" spans="10:13" x14ac:dyDescent="0.25">
      <c r="J495" s="47"/>
      <c r="K495" s="48"/>
      <c r="L495" s="48" t="s">
        <v>56</v>
      </c>
      <c r="M495" s="48" t="s">
        <v>57</v>
      </c>
    </row>
    <row r="496" spans="10:13" x14ac:dyDescent="0.25">
      <c r="J496" s="49"/>
      <c r="K496" s="50"/>
      <c r="L496" s="50"/>
      <c r="M496" s="50" t="s">
        <v>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0 Z V b T 8 Y w Y D C o A A A A + Q A A A B I A H A B D b 2 5 m a W c v U G F j a 2 F n Z S 5 4 b W w g o h g A K K A U A A A A A A A A A A A A A A A A A A A A A A A A A A A A h Y / R C o I w G I V f R X b v N i e t k N 9 5 E d 0 l B E J 0 O 9 b S k c 5 w M 3 2 3 L n q k X i G h r O 6 6 P I f v w H c e t z t k Y 1 M H V 9 0 5 0 9 o U R Z i i Q F v V H o 0 t U 9 T 7 U 7 h C m Y C d V G d Z 6 m C C r U t G Z 1 J U e X 9 J C B m G A Q 8 x b r u S M E o j c s i 3 h a p 0 I 0 N j n Z d W a f R Z H f + v k I D 9 S 0 Y w z D l e x E u O I 8 4 Y k L m H 3 N g v w y Z l T I H 8 l L D u a 9 9 3 W m g X b g o g c w T y v i G e U E s D B B Q A A g A I A N G V W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l V t P K I p H u A 4 A A A A R A A A A E w A c A E Z v c m 1 1 b G F z L 1 N l Y 3 R p b 2 4 x L m 0 g o h g A K K A U A A A A A A A A A A A A A A A A A A A A A A A A A A A A K 0 5 N L s n M z 1 M I h t C G 1 g B Q S w E C L Q A U A A I A C A D R l V t P x j B g M K g A A A D 5 A A A A E g A A A A A A A A A A A A A A A A A A A A A A Q 2 9 u Z m l n L 1 B h Y 2 t h Z 2 U u e G 1 s U E s B A i 0 A F A A C A A g A 0 Z V b T w / K 6 a u k A A A A 6 Q A A A B M A A A A A A A A A A A A A A A A A 9 A A A A F t D b 2 5 0 Z W 5 0 X 1 R 5 c G V z X S 5 4 b W x Q S w E C L Q A U A A I A C A D R l V t P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k Q w + A E / g j E 6 b V 3 / M P Q 9 G w g A A A A A C A A A A A A A Q Z g A A A A E A A C A A A A B R N b L a R d S l 8 + m N g l G i 2 A 9 O d O W P D S + Y D d 8 J m k S O D B l g d Q A A A A A O g A A A A A I A A C A A A A B 1 o c I S N t L c P a b t M o F E h y m h C W o s E I T T g y h a P s b M R 4 P H R V A A A A B K q b c w I 4 e 8 A s 0 J h Z b 5 g p t v d X F c x K z a h g I 7 w 8 5 m l o d G s G v X L q U Z o Y j Z k b p 5 9 w B 5 6 3 0 i J 8 p O W v a k j E n y Y Q 8 P A m P H 9 s X j k 3 e y 1 7 B U V I u / Z 2 G u h U A A A A B p a O + a / E 6 5 D 0 F 9 k W E g D z 1 F Y f 4 I W F 2 e 3 q w p Z v J F E h O C i 5 m O 5 + L b G V f m h i 7 x a j n t e F 8 K l a D X J 7 f x X b x m X 4 H V p w O K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E5BDE944A0F84D95AEBE58F432C844" ma:contentTypeVersion="13" ma:contentTypeDescription="Crear nuevo documento." ma:contentTypeScope="" ma:versionID="670c2e83ed535b6bfe770bdbba1718c7">
  <xsd:schema xmlns:xsd="http://www.w3.org/2001/XMLSchema" xmlns:xs="http://www.w3.org/2001/XMLSchema" xmlns:p="http://schemas.microsoft.com/office/2006/metadata/properties" xmlns:ns3="00bc1e43-f21e-4612-ad22-d5eb345f8579" xmlns:ns4="067748b1-d6c4-4258-8f2f-3c7abcc3c039" targetNamespace="http://schemas.microsoft.com/office/2006/metadata/properties" ma:root="true" ma:fieldsID="e59d4af4dd14819f14563d302dc5d73c" ns3:_="" ns4:_="">
    <xsd:import namespace="00bc1e43-f21e-4612-ad22-d5eb345f8579"/>
    <xsd:import namespace="067748b1-d6c4-4258-8f2f-3c7abcc3c0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c1e43-f21e-4612-ad22-d5eb345f8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48b1-d6c4-4258-8f2f-3c7abcc3c03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94177C-69D7-47A2-98FE-B739F6A9E4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C068077-072B-4877-B073-212BB2E97E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bc1e43-f21e-4612-ad22-d5eb345f8579"/>
    <ds:schemaRef ds:uri="067748b1-d6c4-4258-8f2f-3c7abcc3c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802C1E-79FB-483E-B003-4E6437E7561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64F6E4F-CF22-4496-A5A9-1CE202D16CF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067748b1-d6c4-4258-8f2f-3c7abcc3c039"/>
    <ds:schemaRef ds:uri="http://purl.org/dc/dcmitype/"/>
    <ds:schemaRef ds:uri="00bc1e43-f21e-4612-ad22-d5eb345f857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Journal</vt:lpstr>
      <vt:lpstr>Adjustments</vt:lpstr>
      <vt:lpstr>Profit and Loss Account</vt:lpstr>
      <vt:lpstr>Balance Sheet</vt:lpstr>
      <vt:lpstr>ECPN</vt:lpstr>
      <vt:lpstr>Balance</vt:lpstr>
      <vt:lpstr>P&amp;L Account</vt:lpstr>
      <vt:lpstr>List of Accounts</vt:lpstr>
      <vt:lpstr>PGC</vt:lpstr>
      <vt:lpstr>Cuentas</vt:lpstr>
      <vt:lpstr>Plan1</vt:lpstr>
      <vt:lpstr>Plan2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2021-03-03T19:08:49Z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0x010100FFE5BDE944A0F84D95AEBE58F432C844</vt:lpwstr>
  </property>
</Properties>
</file>